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6385B2DB-BB90-4D61-86A1-A824930B69DB}" xr6:coauthVersionLast="47" xr6:coauthVersionMax="47" xr10:uidLastSave="{00000000-0000-0000-0000-000000000000}"/>
  <bookViews>
    <workbookView xWindow="-110" yWindow="-110" windowWidth="19420" windowHeight="11500" xr2:uid="{00000000-000D-0000-FFFF-FFFF00000000}"/>
  </bookViews>
  <sheets>
    <sheet name="FinalSR - Aug. Mean DO" sheetId="1" r:id="rId1"/>
    <sheet name="EmpiricalData2-Secondary SR F. " sheetId="36" r:id="rId2"/>
    <sheet name="FinalSR - Primary" sheetId="35" r:id="rId3"/>
    <sheet name="EmpiricalData1 - Primary SR F." sheetId="3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36" l="1"/>
  <c r="W9" i="36"/>
  <c r="W10" i="36"/>
  <c r="W11" i="36"/>
  <c r="W12" i="36"/>
  <c r="W13" i="36"/>
  <c r="W14" i="36"/>
  <c r="W15" i="36"/>
  <c r="W3" i="36"/>
  <c r="W4" i="36"/>
  <c r="W5" i="36"/>
  <c r="W6" i="36"/>
  <c r="W7" i="36"/>
  <c r="W2" i="36"/>
  <c r="A7" i="35" l="1"/>
  <c r="A8" i="35" s="1"/>
  <c r="A9" i="35" s="1"/>
  <c r="A10" i="35" s="1"/>
  <c r="A11" i="35" s="1"/>
  <c r="A12" i="35" s="1"/>
  <c r="A13" i="35" s="1"/>
</calcChain>
</file>

<file path=xl/sharedStrings.xml><?xml version="1.0" encoding="utf-8"?>
<sst xmlns="http://schemas.openxmlformats.org/spreadsheetml/2006/main" count="86" uniqueCount="67">
  <si>
    <t>SD</t>
  </si>
  <si>
    <t>low.limit</t>
  </si>
  <si>
    <t>up.limit</t>
  </si>
  <si>
    <t>Citation/Data Source:</t>
  </si>
  <si>
    <t>Spatial Data Origin:</t>
  </si>
  <si>
    <t>Temporal Data Origin:</t>
  </si>
  <si>
    <t>Units:</t>
  </si>
  <si>
    <t>Life Stage:</t>
  </si>
  <si>
    <t>Vital Rate:</t>
  </si>
  <si>
    <t>Season:</t>
  </si>
  <si>
    <t>FINAL CURVE DERIVATION:</t>
  </si>
  <si>
    <t xml:space="preserve">Species: </t>
  </si>
  <si>
    <t>Comments</t>
  </si>
  <si>
    <t>Mean System Capacity (%)</t>
  </si>
  <si>
    <t>All stages; Adult; Larval</t>
  </si>
  <si>
    <t>Rosenfeld and Lee 2022</t>
  </si>
  <si>
    <t>DO (mg/L)</t>
  </si>
  <si>
    <t>North America</t>
  </si>
  <si>
    <t>Upto June 2020</t>
  </si>
  <si>
    <t xml:space="preserve"> Dissolved Oxygen (mg/L)</t>
  </si>
  <si>
    <t>Not specified</t>
  </si>
  <si>
    <t>System capacity is estimated based on specific growth rate.</t>
  </si>
  <si>
    <t>Rosenfeld, J., and Lee, R. 2022. Thresholds for Reduction in Fish Growth and Consumption ue to Hypoxia: Implications for Water Quality Guidelines to</t>
  </si>
  <si>
    <t xml:space="preserve">   Protect Aquatic Life. Envirnmental Manag. Springer US. doi:10.1007/s00267-022-01678-9.</t>
  </si>
  <si>
    <t>Figure 1. Segmented regression between specific growth rate 
and Dissolved Oxygen concentration (mg/L) scaled from 0 to 100% to derive stressor-response functions for different species groups using the data from  Rosenfeld  and Lee (2022). The red arrow indicate the threshold used for Nooksack Dace.</t>
  </si>
  <si>
    <t xml:space="preserve"> Rosenfeld  and Lee (2022)</t>
  </si>
  <si>
    <t xml:space="preserve">  </t>
  </si>
  <si>
    <t>Lower Fraser Valley. B.C., CANADA</t>
  </si>
  <si>
    <t>May-Aug. 2021</t>
  </si>
  <si>
    <t>Samantha Ramirez M.Sc. Thesis, UBC Institute for the Oceans and Fisheries, 2024</t>
  </si>
  <si>
    <t>Stressor-response function showing modelled growth reduction at 33 sites</t>
  </si>
  <si>
    <t xml:space="preserve">  Note that the intercept is higher than the instantaneous SR function for Dissoved Oxygen</t>
  </si>
  <si>
    <t xml:space="preserve">  because growth reduction is integrated across DO levels from May-Aug., which are on average </t>
  </si>
  <si>
    <t xml:space="preserve">  higher than DO in August (the chosen stressor metric; DO generally declines throughout </t>
  </si>
  <si>
    <t xml:space="preserve">  the summer as biological biomass and oxygen demand accumulates).</t>
  </si>
  <si>
    <t>Aug. site mean DO (mg/l)</t>
  </si>
  <si>
    <t>Relative growth May-Aug (1=100%)</t>
  </si>
  <si>
    <t>Predicted relative growth</t>
  </si>
  <si>
    <t>lower 95% CI</t>
  </si>
  <si>
    <t>Upper 95% CI</t>
  </si>
  <si>
    <t>Site number</t>
  </si>
  <si>
    <t>Data from Ramirez 2024. MODELLING THE IMPACT OF HUMAN DEVELOPMENT AND WATER QUALITY ON HYPOXIA</t>
  </si>
  <si>
    <t xml:space="preserve">   in the lower Fraser Valley (red dots) as a function of mean August dissolved Oxygen</t>
  </si>
  <si>
    <t>Data and segmented regression model predictions</t>
  </si>
  <si>
    <t xml:space="preserve">   for figure in columns K-P to the right.</t>
  </si>
  <si>
    <t xml:space="preserve">Illustration of the integration of DO across a time series to estimate average </t>
  </si>
  <si>
    <t xml:space="preserve">  growth reduction.  The grey filled area represents DO that is below the threhold </t>
  </si>
  <si>
    <t xml:space="preserve">  for growth reduction for Salish sucker (4 mg/l).</t>
  </si>
  <si>
    <t xml:space="preserve">         May - Aug. System Capacity based on DO effects on growth</t>
  </si>
  <si>
    <t>Segmented regression equation:</t>
  </si>
  <si>
    <t>predicted growth</t>
  </si>
  <si>
    <t>Aug. Mean DO (mg/L)</t>
  </si>
  <si>
    <t>Dissolved Oxygen (mg/L), for August mean DO</t>
  </si>
  <si>
    <t>if DO &gt;= 5.0, Growth =1</t>
  </si>
  <si>
    <t>The threshold for the final curve (5.0 mg/L; indicated by the red arrow in Figure 1) is based on a segmented regression fit to average modelled growth reduction (0-100%) over May - Aug. at 33 sites as a function of mean Aug. dissolved oxygen at each site.  See supporting Word documentation for more details.</t>
  </si>
  <si>
    <t xml:space="preserve">This is the instantaneous inferred SR function for DO effects on growth assuming exposure to homogenous DO, based on the average segmented regression from a </t>
  </si>
  <si>
    <t xml:space="preserve">  meta-analysis of laboratory experiments.  Note that for Nooksack dace we assumed that they were of average hypoxia ttolerance, with a breakpoint of 5</t>
  </si>
  <si>
    <t xml:space="preserve">  mg/l DO (the average across all species), and zero growth at 1.0 mg/l DO (also the species average).  Gvien that Nooksack dace</t>
  </si>
  <si>
    <t xml:space="preserve">  are a riffle-dwelling taxon that lives in well-oxygenated habitats, we have no reaston to anticipate that they have any exceptional tolerance to hypoxia.</t>
  </si>
  <si>
    <t>Fig. 1 a Segmented regression of specific growth rate (standardized to
a maximum of 1) as a function of dissolved oxygen, averaged across
30 species. The average breakpoint value (Gcrit) is 5.0 mg/l dissolved
oxygen (4.5–5.7 mg/l 95% confidence interval). Open circles represent
the mean standardized growth for individual oxygen treatments, grey
lines are 95% confidence intervals. b Segmented regressions of specific
growth rate on dissolved oxygen for 38 studies; green lines
repesent freshwater fish species, blue are marine taxa, and broken lines are salmonids</t>
  </si>
  <si>
    <t>if DO &lt; 5.0 , Growth = (17.3 * DO) + 12.8</t>
  </si>
  <si>
    <t>if DO &lt; 1.0 , Growth = 0</t>
  </si>
  <si>
    <t>if 1.0 &lt; DO &lt; 5.0 , Growth = (25.4 * DO) -26.2</t>
  </si>
  <si>
    <t>The threshold for the final curve (5.0 mg/L; indicated by the red arrow in Figure 1) is based on the average threshold derived for 30 fish species in Rosenfeld  and Lee 2022 (their Fig 1a) re-anlayzed as a random-effects segmented regression.  As ND are a riffle-dwelling species occupying a typically well-oxygenated habitat with high turbulence, we assume an average sensitivity to hypoxia with no above-average tolerance of low DO.</t>
  </si>
  <si>
    <r>
      <t xml:space="preserve">Nooksack Dace </t>
    </r>
    <r>
      <rPr>
        <b/>
        <u/>
        <sz val="10"/>
        <color theme="1"/>
        <rFont val="Arial"/>
        <family val="2"/>
      </rPr>
      <t>Primary</t>
    </r>
    <r>
      <rPr>
        <b/>
        <sz val="10"/>
        <color theme="1"/>
        <rFont val="Arial"/>
        <family val="2"/>
      </rPr>
      <t xml:space="preserve"> Stressor-response Function</t>
    </r>
  </si>
  <si>
    <r>
      <t xml:space="preserve">Nooksack Dace - </t>
    </r>
    <r>
      <rPr>
        <b/>
        <u/>
        <sz val="10"/>
        <color theme="1"/>
        <rFont val="Arial"/>
        <family val="2"/>
      </rPr>
      <t>Secondary</t>
    </r>
    <r>
      <rPr>
        <b/>
        <sz val="10"/>
        <color theme="1"/>
        <rFont val="Arial"/>
        <family val="2"/>
      </rPr>
      <t xml:space="preserve"> Stressor-response Function with field DO units</t>
    </r>
  </si>
  <si>
    <r>
      <t>System capacity is estimated based on the modelled reduction in specific growth rate integrated over a continuous DO trace (see Fig. below) using data from 33 lower Fraser Valley stream sites measured for 3-5 days each month and infered to be representative of the May-Aug. growing season (data from Ramirez 2024 M.Sc. thesis).  The related primary SR function for instantaneous effects of homogenous DO on growth is modelled using the primary DO SR function based on Rosenfeld and Lee (2022) described in worksheet "</t>
    </r>
    <r>
      <rPr>
        <b/>
        <i/>
        <sz val="10"/>
        <color rgb="FFFF0000"/>
        <rFont val="Arial"/>
        <family val="2"/>
      </rPr>
      <t>FinalSR - Primary</t>
    </r>
    <r>
      <rPr>
        <sz val="10"/>
        <color theme="1"/>
        <rFont val="Arial"/>
        <family val="2"/>
      </rPr>
      <t xml:space="preserve">" in this Excel file.  The difference is that the primary DO sterssor-response function is based on laboratory experiments where DO concentrations are held constant, which typically does not occur in nature, where DO often cycles daily. In order to use August MEAN dissolved oxygen values as the stressor (x-axis variable) to predict growth reduction at a site across the May-Aug. growing season, continuous monthly traces (hourly time series) of DO were used to integrate growth reduction over time using the primary growth reduction SR function based on homogenous DO from laboratory experiments.  Modelled integrated growth reduction across the 4 months (May-Aug.) was then regressed against mean August DO to generate the secondary growth reduction SR function, which uses </t>
    </r>
    <r>
      <rPr>
        <b/>
        <i/>
        <sz val="10"/>
        <color rgb="FFFF0000"/>
        <rFont val="Arial"/>
        <family val="2"/>
      </rPr>
      <t>avearge Aug. DO</t>
    </r>
    <r>
      <rPr>
        <sz val="10"/>
        <color theme="1"/>
        <rFont val="Arial"/>
        <family val="2"/>
      </rPr>
      <t xml:space="preserve"> as the stressor metric.  The secondary SR function is very similar to the primary DO SR function, but it has a notably higher intercept because the DO in early summer (e.g., May or June) may be high enough to support growth even when the DO in August is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</si>
</sst>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1">
    <font>
      <sz val="11"/>
      <color theme="1"/>
      <name val="Calibri"/>
      <family val="2"/>
      <scheme val="minor"/>
    </font>
    <font>
      <b/>
      <sz val="11"/>
      <color theme="1"/>
      <name val="Calibri"/>
      <family val="2"/>
      <scheme val="minor"/>
    </font>
    <font>
      <b/>
      <sz val="10"/>
      <color rgb="FF36424A"/>
      <name val="Arial"/>
      <family val="2"/>
    </font>
    <font>
      <b/>
      <sz val="10"/>
      <color theme="0"/>
      <name val="Arial"/>
      <family val="2"/>
    </font>
    <font>
      <sz val="10"/>
      <color theme="0"/>
      <name val="Arial Black"/>
      <family val="2"/>
    </font>
    <font>
      <sz val="10"/>
      <color theme="1"/>
      <name val="Arial"/>
      <family val="2"/>
    </font>
    <font>
      <sz val="11"/>
      <color rgb="FFFF0000"/>
      <name val="Calibri"/>
      <family val="2"/>
      <scheme val="minor"/>
    </font>
    <font>
      <b/>
      <sz val="11"/>
      <color rgb="FFFF0000"/>
      <name val="Calibri"/>
      <family val="2"/>
      <scheme val="minor"/>
    </font>
    <font>
      <b/>
      <sz val="12"/>
      <color rgb="FFFF0000"/>
      <name val="Calibri"/>
      <family val="2"/>
      <scheme val="minor"/>
    </font>
    <font>
      <b/>
      <sz val="12"/>
      <color rgb="FFFF0000"/>
      <name val="Calibri"/>
      <family val="2"/>
    </font>
    <font>
      <i/>
      <sz val="11"/>
      <color theme="1"/>
      <name val="Calibri"/>
      <family val="2"/>
      <scheme val="minor"/>
    </font>
    <font>
      <sz val="10"/>
      <color rgb="FF000000"/>
      <name val="Helvetica Neue"/>
      <family val="2"/>
    </font>
    <font>
      <i/>
      <sz val="10"/>
      <color rgb="FF000000"/>
      <name val="Helvetica Neue"/>
      <family val="2"/>
    </font>
    <font>
      <sz val="12"/>
      <color theme="1"/>
      <name val="Calibri"/>
      <family val="2"/>
    </font>
    <font>
      <i/>
      <sz val="12"/>
      <color theme="1"/>
      <name val="Calibri"/>
      <family val="2"/>
    </font>
    <font>
      <sz val="10"/>
      <name val="Arial"/>
      <family val="2"/>
    </font>
    <font>
      <sz val="11"/>
      <color theme="1"/>
      <name val="Calibri"/>
      <family val="2"/>
    </font>
    <font>
      <u/>
      <sz val="11"/>
      <color rgb="FFFF0000"/>
      <name val="Calibri"/>
      <family val="2"/>
      <scheme val="minor"/>
    </font>
    <font>
      <b/>
      <sz val="10"/>
      <color theme="1"/>
      <name val="Arial"/>
      <family val="2"/>
    </font>
    <font>
      <b/>
      <u/>
      <sz val="10"/>
      <color theme="1"/>
      <name val="Arial"/>
      <family val="2"/>
    </font>
    <font>
      <b/>
      <i/>
      <sz val="10"/>
      <color rgb="FFFF0000"/>
      <name val="Arial"/>
      <family val="2"/>
    </font>
  </fonts>
  <fills count="6">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rgb="FFFFFF00"/>
        <bgColor indexed="64"/>
      </patternFill>
    </fill>
    <fill>
      <patternFill patternType="solid">
        <fgColor theme="8" tint="0.59999389629810485"/>
        <bgColor indexed="64"/>
      </patternFill>
    </fill>
  </fills>
  <borders count="17">
    <border>
      <left/>
      <right/>
      <top/>
      <bottom/>
      <diagonal/>
    </border>
    <border>
      <left style="thick">
        <color rgb="FF0F5B5B"/>
      </left>
      <right style="thick">
        <color rgb="FF0F5B5B"/>
      </right>
      <top/>
      <bottom/>
      <diagonal/>
    </border>
    <border>
      <left/>
      <right style="thick">
        <color rgb="FF0F5B5B"/>
      </right>
      <top style="thin">
        <color indexed="64"/>
      </top>
      <bottom style="thin">
        <color indexed="64"/>
      </bottom>
      <diagonal/>
    </border>
    <border>
      <left style="thick">
        <color rgb="FF0F5B5B"/>
      </left>
      <right style="thick">
        <color rgb="FF0F5B5B"/>
      </right>
      <top/>
      <bottom style="thick">
        <color rgb="FF0F5B5B"/>
      </bottom>
      <diagonal/>
    </border>
    <border>
      <left/>
      <right style="thick">
        <color rgb="FF0F5B5B"/>
      </right>
      <top style="thin">
        <color indexed="64"/>
      </top>
      <bottom style="thick">
        <color rgb="FF0F5B5B"/>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indexed="64"/>
      </bottom>
      <diagonal/>
    </border>
    <border>
      <left/>
      <right style="thick">
        <color rgb="FF0F5B5B"/>
      </right>
      <top/>
      <bottom/>
      <diagonal/>
    </border>
    <border>
      <left/>
      <right/>
      <top/>
      <bottom style="thin">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s>
  <cellStyleXfs count="1">
    <xf numFmtId="0" fontId="0" fillId="0" borderId="0"/>
  </cellStyleXfs>
  <cellXfs count="52">
    <xf numFmtId="0" fontId="0" fillId="0" borderId="0" xfId="0"/>
    <xf numFmtId="0" fontId="2" fillId="0" borderId="0" xfId="0" applyFont="1" applyAlignment="1">
      <alignment horizontal="left" vertical="center" wrapText="1" indent="6"/>
    </xf>
    <xf numFmtId="0" fontId="3" fillId="2" borderId="1" xfId="0" applyFont="1" applyFill="1" applyBorder="1" applyAlignment="1">
      <alignment horizontal="left" indent="1"/>
    </xf>
    <xf numFmtId="0" fontId="5" fillId="3" borderId="2" xfId="0" applyFont="1" applyFill="1" applyBorder="1" applyAlignment="1">
      <alignment horizontal="left" indent="1"/>
    </xf>
    <xf numFmtId="0" fontId="3" fillId="2" borderId="5" xfId="0" applyFont="1" applyFill="1" applyBorder="1" applyAlignment="1">
      <alignment horizontal="left" indent="1"/>
    </xf>
    <xf numFmtId="0" fontId="5" fillId="3" borderId="6"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6" fillId="0" borderId="0" xfId="0" applyFont="1"/>
    <xf numFmtId="2" fontId="0" fillId="0" borderId="0" xfId="0" applyNumberFormat="1"/>
    <xf numFmtId="0" fontId="1" fillId="0" borderId="0" xfId="0" applyFont="1" applyAlignment="1">
      <alignment wrapText="1"/>
    </xf>
    <xf numFmtId="0" fontId="5" fillId="3" borderId="2" xfId="0" applyFont="1" applyFill="1" applyBorder="1" applyAlignment="1">
      <alignment horizontal="left" wrapText="1" indent="1"/>
    </xf>
    <xf numFmtId="4" fontId="0" fillId="0" borderId="0" xfId="0" applyNumberFormat="1"/>
    <xf numFmtId="0" fontId="0" fillId="4" borderId="0" xfId="0" applyFill="1"/>
    <xf numFmtId="0" fontId="8" fillId="0" borderId="0" xfId="0" applyFont="1" applyAlignment="1">
      <alignment vertical="top" wrapText="1"/>
    </xf>
    <xf numFmtId="0" fontId="9" fillId="0" borderId="0" xfId="0" applyFont="1" applyAlignment="1">
      <alignment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0" fontId="13" fillId="4" borderId="0" xfId="0" applyFont="1" applyFill="1"/>
    <xf numFmtId="0" fontId="7" fillId="0" borderId="0" xfId="0" applyFont="1"/>
    <xf numFmtId="0" fontId="7" fillId="0" borderId="0" xfId="0" applyFont="1" applyAlignment="1">
      <alignment horizontal="right"/>
    </xf>
    <xf numFmtId="0" fontId="8" fillId="0" borderId="0" xfId="0" applyFont="1"/>
    <xf numFmtId="0" fontId="0" fillId="0" borderId="0" xfId="0" applyAlignment="1">
      <alignment horizontal="center"/>
    </xf>
    <xf numFmtId="4" fontId="1" fillId="0" borderId="0" xfId="0" applyNumberFormat="1" applyFont="1"/>
    <xf numFmtId="0" fontId="16" fillId="0" borderId="0" xfId="0" applyFont="1"/>
    <xf numFmtId="0" fontId="0" fillId="0" borderId="0" xfId="0" applyAlignment="1">
      <alignment wrapText="1"/>
    </xf>
    <xf numFmtId="0" fontId="1" fillId="0" borderId="0" xfId="0" applyFont="1" applyAlignment="1">
      <alignment vertical="top"/>
    </xf>
    <xf numFmtId="0" fontId="1" fillId="0" borderId="0" xfId="0" applyFont="1" applyAlignment="1">
      <alignment vertical="top" wrapText="1"/>
    </xf>
    <xf numFmtId="0" fontId="4" fillId="2" borderId="3" xfId="0" applyFont="1" applyFill="1" applyBorder="1" applyAlignment="1">
      <alignment horizontal="left" vertical="top" indent="1"/>
    </xf>
    <xf numFmtId="0" fontId="15" fillId="5" borderId="4" xfId="0" applyFont="1" applyFill="1" applyBorder="1" applyAlignment="1">
      <alignment horizontal="left" vertical="top" wrapText="1" indent="1"/>
    </xf>
    <xf numFmtId="0" fontId="5" fillId="3" borderId="7" xfId="0" applyFont="1" applyFill="1" applyBorder="1" applyAlignment="1">
      <alignment horizontal="left" indent="1"/>
    </xf>
    <xf numFmtId="0" fontId="5" fillId="3" borderId="2" xfId="0" applyFont="1" applyFill="1" applyBorder="1" applyAlignment="1">
      <alignment horizontal="left" vertical="top" wrapText="1" indent="1"/>
    </xf>
    <xf numFmtId="0" fontId="13" fillId="0" borderId="0" xfId="0" applyFont="1"/>
    <xf numFmtId="0" fontId="11" fillId="0" borderId="0" xfId="0" applyFont="1"/>
    <xf numFmtId="0" fontId="12" fillId="0" borderId="0" xfId="0" applyFont="1"/>
    <xf numFmtId="0" fontId="10" fillId="0" borderId="0" xfId="0" applyFont="1"/>
    <xf numFmtId="0" fontId="14" fillId="0" borderId="0" xfId="0" applyFont="1"/>
    <xf numFmtId="0" fontId="7" fillId="0" borderId="8" xfId="0" applyFont="1" applyBorder="1" applyAlignment="1">
      <alignment horizontal="left" vertical="top" wrapText="1"/>
    </xf>
    <xf numFmtId="0" fontId="7" fillId="0" borderId="0" xfId="0" applyFont="1" applyAlignment="1">
      <alignment vertical="top"/>
    </xf>
    <xf numFmtId="0" fontId="6" fillId="4" borderId="0" xfId="0" applyFont="1" applyFill="1"/>
    <xf numFmtId="0" fontId="0" fillId="0" borderId="0" xfId="0" applyAlignment="1">
      <alignment vertical="top" wrapText="1"/>
    </xf>
    <xf numFmtId="0" fontId="17" fillId="4" borderId="9" xfId="0" applyFont="1" applyFill="1" applyBorder="1"/>
    <xf numFmtId="0" fontId="0" fillId="4" borderId="10" xfId="0" applyFill="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'FinalSR - Aug. Mean DO'!$A$2:$A$13</c:f>
              <c:numCache>
                <c:formatCode>General</c:formatCode>
                <c:ptCount val="12"/>
                <c:pt idx="0">
                  <c:v>0</c:v>
                </c:pt>
                <c:pt idx="1">
                  <c:v>1.3</c:v>
                </c:pt>
                <c:pt idx="2">
                  <c:v>1.7</c:v>
                </c:pt>
                <c:pt idx="3">
                  <c:v>3.2</c:v>
                </c:pt>
                <c:pt idx="4">
                  <c:v>4.3</c:v>
                </c:pt>
                <c:pt idx="5">
                  <c:v>4.8</c:v>
                </c:pt>
                <c:pt idx="6">
                  <c:v>5</c:v>
                </c:pt>
                <c:pt idx="7">
                  <c:v>5.6</c:v>
                </c:pt>
                <c:pt idx="8">
                  <c:v>8</c:v>
                </c:pt>
                <c:pt idx="9">
                  <c:v>10</c:v>
                </c:pt>
                <c:pt idx="10">
                  <c:v>12</c:v>
                </c:pt>
                <c:pt idx="11">
                  <c:v>14</c:v>
                </c:pt>
              </c:numCache>
            </c:numRef>
          </c:xVal>
          <c:yVal>
            <c:numRef>
              <c:f>'FinalSR - Aug. Mean DO'!$B$2:$B$13</c:f>
              <c:numCache>
                <c:formatCode>General</c:formatCode>
                <c:ptCount val="12"/>
                <c:pt idx="0">
                  <c:v>12.780763440000001</c:v>
                </c:pt>
                <c:pt idx="1">
                  <c:v>35.218490190000004</c:v>
                </c:pt>
                <c:pt idx="2">
                  <c:v>42.12240611</c:v>
                </c:pt>
                <c:pt idx="3">
                  <c:v>68.012090810000004</c:v>
                </c:pt>
                <c:pt idx="4">
                  <c:v>86.997859590000004</c:v>
                </c:pt>
                <c:pt idx="5">
                  <c:v>95.627754499999995</c:v>
                </c:pt>
                <c:pt idx="6">
                  <c:v>100</c:v>
                </c:pt>
                <c:pt idx="7">
                  <c:v>100</c:v>
                </c:pt>
                <c:pt idx="8">
                  <c:v>100</c:v>
                </c:pt>
                <c:pt idx="9">
                  <c:v>100</c:v>
                </c:pt>
                <c:pt idx="10">
                  <c:v>100</c:v>
                </c:pt>
                <c:pt idx="11">
                  <c:v>100</c:v>
                </c:pt>
              </c:numCache>
            </c:numRef>
          </c:yVal>
          <c:smooth val="0"/>
          <c:extLst>
            <c:ext xmlns:c16="http://schemas.microsoft.com/office/drawing/2014/chart" uri="{C3380CC4-5D6E-409C-BE32-E72D297353CC}">
              <c16:uniqueId val="{00000000-46EE-4B4B-BCDD-E57D5703F96E}"/>
            </c:ext>
          </c:extLst>
        </c:ser>
        <c:dLbls>
          <c:showLegendKey val="0"/>
          <c:showVal val="0"/>
          <c:showCatName val="0"/>
          <c:showSerName val="0"/>
          <c:showPercent val="0"/>
          <c:showBubbleSize val="0"/>
        </c:dLbls>
        <c:axId val="1532256528"/>
        <c:axId val="1532257008"/>
      </c:scatterChart>
      <c:valAx>
        <c:axId val="1532256528"/>
        <c:scaling>
          <c:orientation val="minMax"/>
          <c:max val="1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August Mean Dissolved Oxygen (mg/L)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System Capacity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'FinalSR - Primary'!$A$2:$A$13</c:f>
              <c:numCache>
                <c:formatCode>General</c:formatCode>
                <c:ptCount val="12"/>
                <c:pt idx="0">
                  <c:v>0</c:v>
                </c:pt>
                <c:pt idx="1">
                  <c:v>1</c:v>
                </c:pt>
                <c:pt idx="2">
                  <c:v>5</c:v>
                </c:pt>
                <c:pt idx="3">
                  <c:v>6</c:v>
                </c:pt>
                <c:pt idx="4">
                  <c:v>7</c:v>
                </c:pt>
                <c:pt idx="5">
                  <c:v>8</c:v>
                </c:pt>
                <c:pt idx="6">
                  <c:v>9</c:v>
                </c:pt>
                <c:pt idx="7">
                  <c:v>10</c:v>
                </c:pt>
                <c:pt idx="8">
                  <c:v>11</c:v>
                </c:pt>
                <c:pt idx="9">
                  <c:v>12</c:v>
                </c:pt>
                <c:pt idx="10">
                  <c:v>13</c:v>
                </c:pt>
                <c:pt idx="11">
                  <c:v>14</c:v>
                </c:pt>
              </c:numCache>
            </c:numRef>
          </c:xVal>
          <c:yVal>
            <c:numRef>
              <c:f>'FinalSR - Primary'!$B$2:$B$13</c:f>
              <c:numCache>
                <c:formatCode>General</c:formatCode>
                <c:ptCount val="12"/>
                <c:pt idx="0">
                  <c:v>0</c:v>
                </c:pt>
                <c:pt idx="1">
                  <c:v>0</c:v>
                </c:pt>
                <c:pt idx="2">
                  <c:v>100</c:v>
                </c:pt>
                <c:pt idx="3">
                  <c:v>100</c:v>
                </c:pt>
                <c:pt idx="4">
                  <c:v>100</c:v>
                </c:pt>
                <c:pt idx="5">
                  <c:v>100</c:v>
                </c:pt>
                <c:pt idx="6">
                  <c:v>100</c:v>
                </c:pt>
                <c:pt idx="7">
                  <c:v>100</c:v>
                </c:pt>
                <c:pt idx="8">
                  <c:v>100</c:v>
                </c:pt>
                <c:pt idx="9">
                  <c:v>100</c:v>
                </c:pt>
                <c:pt idx="10">
                  <c:v>100</c:v>
                </c:pt>
                <c:pt idx="11">
                  <c:v>100</c:v>
                </c:pt>
              </c:numCache>
            </c:numRef>
          </c:yVal>
          <c:smooth val="0"/>
          <c:extLst>
            <c:ext xmlns:c16="http://schemas.microsoft.com/office/drawing/2014/chart" uri="{C3380CC4-5D6E-409C-BE32-E72D297353CC}">
              <c16:uniqueId val="{00000000-B1D3-45B3-9EA5-507EC47EF48A}"/>
            </c:ext>
          </c:extLst>
        </c:ser>
        <c:dLbls>
          <c:showLegendKey val="0"/>
          <c:showVal val="0"/>
          <c:showCatName val="0"/>
          <c:showSerName val="0"/>
          <c:showPercent val="0"/>
          <c:showBubbleSize val="0"/>
        </c:dLbls>
        <c:axId val="1532256528"/>
        <c:axId val="1532257008"/>
      </c:scatterChart>
      <c:valAx>
        <c:axId val="1532256528"/>
        <c:scaling>
          <c:orientation val="minMax"/>
          <c:max val="1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Dissolved Oxygen (mg/L)</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CA"/>
                  <a:t>System Capacity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6</xdr:col>
      <xdr:colOff>352425</xdr:colOff>
      <xdr:row>2</xdr:row>
      <xdr:rowOff>0</xdr:rowOff>
    </xdr:from>
    <xdr:to>
      <xdr:col>14</xdr:col>
      <xdr:colOff>38100</xdr:colOff>
      <xdr:row>14</xdr:row>
      <xdr:rowOff>104775</xdr:rowOff>
    </xdr:to>
    <xdr:graphicFrame macro="">
      <xdr:nvGraphicFramePr>
        <xdr:cNvPr id="2" name="Chart 1">
          <a:extLst>
            <a:ext uri="{FF2B5EF4-FFF2-40B4-BE49-F238E27FC236}">
              <a16:creationId xmlns:a16="http://schemas.microsoft.com/office/drawing/2014/main" id="{1BE1F6D8-4777-4E33-BE04-7EFA1D756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82550</xdr:colOff>
      <xdr:row>3</xdr:row>
      <xdr:rowOff>82550</xdr:rowOff>
    </xdr:from>
    <xdr:to>
      <xdr:col>6</xdr:col>
      <xdr:colOff>488950</xdr:colOff>
      <xdr:row>7</xdr:row>
      <xdr:rowOff>2647297</xdr:rowOff>
    </xdr:to>
    <xdr:pic>
      <xdr:nvPicPr>
        <xdr:cNvPr id="10" name="Picture 9">
          <a:extLst>
            <a:ext uri="{FF2B5EF4-FFF2-40B4-BE49-F238E27FC236}">
              <a16:creationId xmlns:a16="http://schemas.microsoft.com/office/drawing/2014/main" id="{C0C01095-0A91-141D-A3CF-A1088612FA68}"/>
            </a:ext>
          </a:extLst>
        </xdr:cNvPr>
        <xdr:cNvPicPr>
          <a:picLocks noChangeAspect="1"/>
        </xdr:cNvPicPr>
      </xdr:nvPicPr>
      <xdr:blipFill>
        <a:blip xmlns:r="http://schemas.openxmlformats.org/officeDocument/2006/relationships" r:embed="rId1"/>
        <a:stretch>
          <a:fillRect/>
        </a:stretch>
      </xdr:blipFill>
      <xdr:spPr>
        <a:xfrm>
          <a:off x="6794500" y="831850"/>
          <a:ext cx="3632200" cy="3301347"/>
        </a:xfrm>
        <a:prstGeom prst="rect">
          <a:avLst/>
        </a:prstGeom>
      </xdr:spPr>
    </xdr:pic>
    <xdr:clientData/>
  </xdr:twoCellAnchor>
  <xdr:twoCellAnchor editAs="oneCell">
    <xdr:from>
      <xdr:col>1</xdr:col>
      <xdr:colOff>203200</xdr:colOff>
      <xdr:row>12</xdr:row>
      <xdr:rowOff>133350</xdr:rowOff>
    </xdr:from>
    <xdr:to>
      <xdr:col>1</xdr:col>
      <xdr:colOff>4108450</xdr:colOff>
      <xdr:row>27</xdr:row>
      <xdr:rowOff>85286</xdr:rowOff>
    </xdr:to>
    <xdr:pic>
      <xdr:nvPicPr>
        <xdr:cNvPr id="2" name="Picture 1">
          <a:extLst>
            <a:ext uri="{FF2B5EF4-FFF2-40B4-BE49-F238E27FC236}">
              <a16:creationId xmlns:a16="http://schemas.microsoft.com/office/drawing/2014/main" id="{40292C05-FB09-4997-977B-1726FA46CC2C}"/>
            </a:ext>
          </a:extLst>
        </xdr:cNvPr>
        <xdr:cNvPicPr>
          <a:picLocks noChangeAspect="1"/>
        </xdr:cNvPicPr>
      </xdr:nvPicPr>
      <xdr:blipFill>
        <a:blip xmlns:r="http://schemas.openxmlformats.org/officeDocument/2006/relationships" r:embed="rId2"/>
        <a:stretch>
          <a:fillRect/>
        </a:stretch>
      </xdr:blipFill>
      <xdr:spPr>
        <a:xfrm>
          <a:off x="2355850" y="4572000"/>
          <a:ext cx="3905250" cy="2714185"/>
        </a:xfrm>
        <a:prstGeom prst="rect">
          <a:avLst/>
        </a:prstGeom>
      </xdr:spPr>
    </xdr:pic>
    <xdr:clientData/>
  </xdr:twoCellAnchor>
  <xdr:twoCellAnchor>
    <xdr:from>
      <xdr:col>4</xdr:col>
      <xdr:colOff>171450</xdr:colOff>
      <xdr:row>3</xdr:row>
      <xdr:rowOff>12700</xdr:rowOff>
    </xdr:from>
    <xdr:to>
      <xdr:col>4</xdr:col>
      <xdr:colOff>171450</xdr:colOff>
      <xdr:row>4</xdr:row>
      <xdr:rowOff>127000</xdr:rowOff>
    </xdr:to>
    <xdr:cxnSp macro="">
      <xdr:nvCxnSpPr>
        <xdr:cNvPr id="5" name="Straight Arrow Connector 4">
          <a:extLst>
            <a:ext uri="{FF2B5EF4-FFF2-40B4-BE49-F238E27FC236}">
              <a16:creationId xmlns:a16="http://schemas.microsoft.com/office/drawing/2014/main" id="{0B448390-3E9C-CB6B-E8FA-CDDE5B3FCE20}"/>
            </a:ext>
          </a:extLst>
        </xdr:cNvPr>
        <xdr:cNvCxnSpPr/>
      </xdr:nvCxnSpPr>
      <xdr:spPr>
        <a:xfrm>
          <a:off x="8890000" y="762000"/>
          <a:ext cx="0" cy="29845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355600</xdr:colOff>
      <xdr:row>17</xdr:row>
      <xdr:rowOff>0</xdr:rowOff>
    </xdr:from>
    <xdr:to>
      <xdr:col>10</xdr:col>
      <xdr:colOff>355799</xdr:colOff>
      <xdr:row>48</xdr:row>
      <xdr:rowOff>63799</xdr:rowOff>
    </xdr:to>
    <xdr:pic>
      <xdr:nvPicPr>
        <xdr:cNvPr id="3" name="Picture 2">
          <a:extLst>
            <a:ext uri="{FF2B5EF4-FFF2-40B4-BE49-F238E27FC236}">
              <a16:creationId xmlns:a16="http://schemas.microsoft.com/office/drawing/2014/main" id="{B5ECCEAB-DD41-82CE-4536-E288651CF752}"/>
            </a:ext>
          </a:extLst>
        </xdr:cNvPr>
        <xdr:cNvPicPr>
          <a:picLocks noChangeAspect="1"/>
        </xdr:cNvPicPr>
      </xdr:nvPicPr>
      <xdr:blipFill>
        <a:blip xmlns:r="http://schemas.openxmlformats.org/officeDocument/2006/relationships" r:embed="rId3"/>
        <a:stretch>
          <a:fillRect/>
        </a:stretch>
      </xdr:blipFill>
      <xdr:spPr>
        <a:xfrm>
          <a:off x="10902950" y="7899400"/>
          <a:ext cx="3873699" cy="5810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352425</xdr:colOff>
      <xdr:row>2</xdr:row>
      <xdr:rowOff>0</xdr:rowOff>
    </xdr:from>
    <xdr:to>
      <xdr:col>14</xdr:col>
      <xdr:colOff>38100</xdr:colOff>
      <xdr:row>14</xdr:row>
      <xdr:rowOff>104775</xdr:rowOff>
    </xdr:to>
    <xdr:graphicFrame macro="">
      <xdr:nvGraphicFramePr>
        <xdr:cNvPr id="3" name="Chart 2">
          <a:extLst>
            <a:ext uri="{FF2B5EF4-FFF2-40B4-BE49-F238E27FC236}">
              <a16:creationId xmlns:a16="http://schemas.microsoft.com/office/drawing/2014/main" id="{BD5E3F1D-25F1-48DD-AB4B-A46A5B64D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814363</xdr:colOff>
      <xdr:row>18</xdr:row>
      <xdr:rowOff>172083</xdr:rowOff>
    </xdr:from>
    <xdr:to>
      <xdr:col>1</xdr:col>
      <xdr:colOff>1961123</xdr:colOff>
      <xdr:row>61</xdr:row>
      <xdr:rowOff>4411</xdr:rowOff>
    </xdr:to>
    <xdr:pic>
      <xdr:nvPicPr>
        <xdr:cNvPr id="2" name="Picture 1">
          <a:extLst>
            <a:ext uri="{FF2B5EF4-FFF2-40B4-BE49-F238E27FC236}">
              <a16:creationId xmlns:a16="http://schemas.microsoft.com/office/drawing/2014/main" id="{5734DED7-2B83-4E52-9375-DA7169E14B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363" y="7703183"/>
          <a:ext cx="3299410" cy="6309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228600</xdr:colOff>
      <xdr:row>4</xdr:row>
      <xdr:rowOff>25400</xdr:rowOff>
    </xdr:from>
    <xdr:to>
      <xdr:col>15</xdr:col>
      <xdr:colOff>472831</xdr:colOff>
      <xdr:row>13</xdr:row>
      <xdr:rowOff>347753</xdr:rowOff>
    </xdr:to>
    <xdr:pic>
      <xdr:nvPicPr>
        <xdr:cNvPr id="6" name="Picture 5">
          <a:extLst>
            <a:ext uri="{FF2B5EF4-FFF2-40B4-BE49-F238E27FC236}">
              <a16:creationId xmlns:a16="http://schemas.microsoft.com/office/drawing/2014/main" id="{0BA72CC5-CA76-E9D7-2CA8-F97A87F7106B}"/>
            </a:ext>
          </a:extLst>
        </xdr:cNvPr>
        <xdr:cNvPicPr>
          <a:picLocks noChangeAspect="1"/>
        </xdr:cNvPicPr>
      </xdr:nvPicPr>
      <xdr:blipFill>
        <a:blip xmlns:r="http://schemas.openxmlformats.org/officeDocument/2006/relationships" r:embed="rId2"/>
        <a:stretch>
          <a:fillRect/>
        </a:stretch>
      </xdr:blipFill>
      <xdr:spPr>
        <a:xfrm>
          <a:off x="13150850" y="768350"/>
          <a:ext cx="4511431" cy="3243353"/>
        </a:xfrm>
        <a:prstGeom prst="rect">
          <a:avLst/>
        </a:prstGeom>
      </xdr:spPr>
    </xdr:pic>
    <xdr:clientData/>
  </xdr:twoCellAnchor>
  <xdr:twoCellAnchor>
    <xdr:from>
      <xdr:col>12</xdr:col>
      <xdr:colOff>82550</xdr:colOff>
      <xdr:row>3</xdr:row>
      <xdr:rowOff>158750</xdr:rowOff>
    </xdr:from>
    <xdr:to>
      <xdr:col>12</xdr:col>
      <xdr:colOff>82550</xdr:colOff>
      <xdr:row>5</xdr:row>
      <xdr:rowOff>50800</xdr:rowOff>
    </xdr:to>
    <xdr:cxnSp macro="">
      <xdr:nvCxnSpPr>
        <xdr:cNvPr id="8" name="Straight Arrow Connector 7">
          <a:extLst>
            <a:ext uri="{FF2B5EF4-FFF2-40B4-BE49-F238E27FC236}">
              <a16:creationId xmlns:a16="http://schemas.microsoft.com/office/drawing/2014/main" id="{ECAC19C6-8F9D-F509-923A-C9D737822A9B}"/>
            </a:ext>
          </a:extLst>
        </xdr:cNvPr>
        <xdr:cNvCxnSpPr/>
      </xdr:nvCxnSpPr>
      <xdr:spPr>
        <a:xfrm>
          <a:off x="15443200" y="717550"/>
          <a:ext cx="0" cy="26035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tabSelected="1" workbookViewId="0">
      <selection activeCell="F21" sqref="F21"/>
    </sheetView>
  </sheetViews>
  <sheetFormatPr defaultRowHeight="14.5"/>
  <cols>
    <col min="1" max="1" width="19" customWidth="1"/>
    <col min="2" max="2" width="27.54296875" customWidth="1"/>
    <col min="3" max="3" width="14.1796875" customWidth="1"/>
    <col min="6" max="6" width="7.54296875" customWidth="1"/>
  </cols>
  <sheetData>
    <row r="1" spans="1:8">
      <c r="A1" t="s">
        <v>51</v>
      </c>
      <c r="B1" t="s">
        <v>13</v>
      </c>
      <c r="C1" t="s">
        <v>0</v>
      </c>
      <c r="D1" t="s">
        <v>1</v>
      </c>
      <c r="E1" t="s">
        <v>2</v>
      </c>
      <c r="F1" s="1"/>
      <c r="H1" t="s">
        <v>48</v>
      </c>
    </row>
    <row r="2" spans="1:8">
      <c r="A2">
        <v>0</v>
      </c>
      <c r="B2">
        <v>12.780763440000001</v>
      </c>
      <c r="C2">
        <v>4.2584754795918371</v>
      </c>
      <c r="D2">
        <v>0</v>
      </c>
      <c r="E2">
        <v>100</v>
      </c>
    </row>
    <row r="3" spans="1:8">
      <c r="A3">
        <v>1.3</v>
      </c>
      <c r="B3">
        <v>35.218490190000004</v>
      </c>
      <c r="C3">
        <v>3.0560638188775506</v>
      </c>
      <c r="D3">
        <v>0</v>
      </c>
      <c r="E3">
        <v>100</v>
      </c>
    </row>
    <row r="4" spans="1:8">
      <c r="A4">
        <v>1.7</v>
      </c>
      <c r="B4">
        <v>42.12240611</v>
      </c>
      <c r="C4">
        <v>2.9221363571428571</v>
      </c>
      <c r="D4">
        <v>0</v>
      </c>
      <c r="E4">
        <v>100</v>
      </c>
    </row>
    <row r="5" spans="1:8">
      <c r="A5">
        <v>3.2</v>
      </c>
      <c r="B5">
        <v>68.012090810000004</v>
      </c>
      <c r="C5">
        <v>3.677349204081632</v>
      </c>
      <c r="D5">
        <v>0</v>
      </c>
      <c r="E5">
        <v>100</v>
      </c>
    </row>
    <row r="6" spans="1:8">
      <c r="A6">
        <v>4.3</v>
      </c>
      <c r="B6">
        <v>86.997859590000004</v>
      </c>
      <c r="C6">
        <v>5.0191932321428583</v>
      </c>
      <c r="D6">
        <v>0</v>
      </c>
      <c r="E6">
        <v>100</v>
      </c>
    </row>
    <row r="7" spans="1:8">
      <c r="A7">
        <v>4.8</v>
      </c>
      <c r="B7">
        <v>95.627754499999995</v>
      </c>
      <c r="C7">
        <v>5.7217463749999986</v>
      </c>
      <c r="D7">
        <v>0</v>
      </c>
      <c r="E7">
        <v>100</v>
      </c>
    </row>
    <row r="8" spans="1:8">
      <c r="A8">
        <v>5</v>
      </c>
      <c r="B8">
        <v>100</v>
      </c>
      <c r="C8">
        <v>2.4981630280612248</v>
      </c>
      <c r="D8">
        <v>0</v>
      </c>
      <c r="E8">
        <v>100</v>
      </c>
    </row>
    <row r="9" spans="1:8">
      <c r="A9">
        <v>5.6</v>
      </c>
      <c r="B9">
        <v>100</v>
      </c>
      <c r="C9">
        <v>1.9</v>
      </c>
      <c r="D9">
        <v>0</v>
      </c>
      <c r="E9">
        <v>100</v>
      </c>
    </row>
    <row r="10" spans="1:8">
      <c r="A10">
        <v>8</v>
      </c>
      <c r="B10">
        <v>100</v>
      </c>
      <c r="C10">
        <v>1.9</v>
      </c>
      <c r="D10">
        <v>0</v>
      </c>
      <c r="E10">
        <v>100</v>
      </c>
    </row>
    <row r="11" spans="1:8" s="11" customFormat="1">
      <c r="A11">
        <v>10</v>
      </c>
      <c r="B11">
        <v>100</v>
      </c>
      <c r="C11">
        <v>1.9</v>
      </c>
      <c r="D11">
        <v>0</v>
      </c>
      <c r="E11">
        <v>100</v>
      </c>
    </row>
    <row r="12" spans="1:8">
      <c r="A12">
        <v>12</v>
      </c>
      <c r="B12">
        <v>100</v>
      </c>
      <c r="C12">
        <v>1.9</v>
      </c>
      <c r="D12">
        <v>0</v>
      </c>
      <c r="E12">
        <v>100</v>
      </c>
    </row>
    <row r="13" spans="1:8">
      <c r="A13">
        <v>14</v>
      </c>
      <c r="B13">
        <v>100</v>
      </c>
      <c r="C13">
        <v>1.9</v>
      </c>
      <c r="D13">
        <v>0</v>
      </c>
      <c r="E13">
        <v>100</v>
      </c>
    </row>
    <row r="14" spans="1:8">
      <c r="A14" s="10"/>
      <c r="B14" s="10"/>
    </row>
    <row r="15" spans="1:8">
      <c r="A15" s="10"/>
      <c r="B15" s="10"/>
    </row>
    <row r="16" spans="1:8">
      <c r="A16" s="10"/>
      <c r="B16" s="10"/>
    </row>
    <row r="17" spans="1:2">
      <c r="A17" s="10"/>
      <c r="B17" s="10"/>
    </row>
    <row r="18" spans="1:2">
      <c r="A18" s="10"/>
      <c r="B18" s="10"/>
    </row>
    <row r="19" spans="1:2">
      <c r="A19" s="10"/>
      <c r="B19" s="10"/>
    </row>
    <row r="20" spans="1:2">
      <c r="A20" s="10"/>
      <c r="B20" s="10"/>
    </row>
    <row r="25" spans="1:2">
      <c r="A25" s="10"/>
      <c r="B25" s="10"/>
    </row>
    <row r="26" spans="1:2">
      <c r="A26" s="10"/>
      <c r="B26" s="10"/>
    </row>
    <row r="27" spans="1:2">
      <c r="A27" s="10"/>
      <c r="B27" s="10"/>
    </row>
    <row r="28" spans="1:2">
      <c r="A28" s="10"/>
      <c r="B28" s="10"/>
    </row>
    <row r="29" spans="1:2">
      <c r="A29" s="10"/>
      <c r="B29" s="10"/>
    </row>
    <row r="30" spans="1:2">
      <c r="A30" s="10"/>
      <c r="B30" s="10"/>
    </row>
    <row r="31" spans="1:2">
      <c r="A31" s="10"/>
      <c r="B31" s="10"/>
    </row>
    <row r="32" spans="1:2">
      <c r="A32" s="10"/>
      <c r="B32" s="10"/>
    </row>
    <row r="33" spans="1:2">
      <c r="A33" s="10"/>
      <c r="B33" s="10"/>
    </row>
    <row r="34" spans="1:2">
      <c r="A34" s="10"/>
      <c r="B34" s="10"/>
    </row>
    <row r="35" spans="1:2">
      <c r="A35" s="10"/>
      <c r="B35" s="10"/>
    </row>
    <row r="36" spans="1:2">
      <c r="A36" s="10"/>
      <c r="B36" s="10"/>
    </row>
    <row r="37" spans="1:2">
      <c r="A37" s="10"/>
      <c r="B37" s="10"/>
    </row>
    <row r="38" spans="1:2">
      <c r="A38" s="10"/>
      <c r="B38" s="10"/>
    </row>
    <row r="40" spans="1:2">
      <c r="A40" s="10"/>
      <c r="B40" s="10"/>
    </row>
    <row r="42" spans="1:2">
      <c r="A42" s="10"/>
      <c r="B42" s="10"/>
    </row>
    <row r="44" spans="1:2">
      <c r="A44" s="10"/>
      <c r="B44" s="10"/>
    </row>
    <row r="46" spans="1:2">
      <c r="A46" s="10"/>
      <c r="B46" s="10"/>
    </row>
    <row r="48" spans="1:2">
      <c r="A48" s="10"/>
      <c r="B48" s="10"/>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6773F-38DF-40FF-85A6-CED05D8D1702}">
  <dimension ref="A1:AD89"/>
  <sheetViews>
    <sheetView zoomScaleNormal="100" workbookViewId="0">
      <selection activeCell="B8" sqref="B8"/>
    </sheetView>
  </sheetViews>
  <sheetFormatPr defaultRowHeight="14.5"/>
  <cols>
    <col min="1" max="1" width="30.81640625" bestFit="1" customWidth="1"/>
    <col min="2" max="2" width="65.26953125" customWidth="1"/>
    <col min="3" max="3" width="10.1796875" bestFit="1" customWidth="1"/>
    <col min="4" max="4" width="18.54296875" bestFit="1" customWidth="1"/>
    <col min="8" max="8" width="34" customWidth="1"/>
    <col min="10" max="10" width="12.7265625" customWidth="1"/>
    <col min="11" max="11" width="11.36328125" customWidth="1"/>
    <col min="12" max="12" width="16.36328125" customWidth="1"/>
    <col min="13" max="13" width="16.26953125" customWidth="1"/>
    <col min="14" max="14" width="14.1796875" customWidth="1"/>
    <col min="15" max="15" width="12.54296875" customWidth="1"/>
    <col min="16" max="16" width="14.26953125" customWidth="1"/>
    <col min="17" max="17" width="16.81640625" bestFit="1" customWidth="1"/>
  </cols>
  <sheetData>
    <row r="1" spans="1:23" ht="30" customHeight="1" thickTop="1">
      <c r="A1" s="4" t="s">
        <v>3</v>
      </c>
      <c r="B1" s="5" t="s">
        <v>29</v>
      </c>
      <c r="D1" s="29" t="s">
        <v>41</v>
      </c>
      <c r="K1" s="41" t="s">
        <v>40</v>
      </c>
      <c r="L1" s="40" t="s">
        <v>35</v>
      </c>
      <c r="M1" s="40" t="s">
        <v>36</v>
      </c>
      <c r="N1" s="40" t="s">
        <v>37</v>
      </c>
      <c r="O1" s="40" t="s">
        <v>38</v>
      </c>
      <c r="P1" s="40" t="s">
        <v>39</v>
      </c>
      <c r="W1" s="43" t="s">
        <v>50</v>
      </c>
    </row>
    <row r="2" spans="1:23">
      <c r="A2" s="2" t="s">
        <v>11</v>
      </c>
      <c r="B2" s="3" t="s">
        <v>65</v>
      </c>
      <c r="D2" s="12"/>
      <c r="E2" s="12"/>
      <c r="H2" s="42" t="s">
        <v>43</v>
      </c>
      <c r="I2" s="16"/>
      <c r="K2">
        <v>1</v>
      </c>
      <c r="L2">
        <v>0</v>
      </c>
      <c r="M2">
        <v>-0.21132641899999999</v>
      </c>
      <c r="N2">
        <v>0.12780763440000001</v>
      </c>
      <c r="O2">
        <v>4.4341514999999998E-2</v>
      </c>
      <c r="P2">
        <v>0.21127375379999999</v>
      </c>
      <c r="R2" s="44" t="s">
        <v>49</v>
      </c>
      <c r="S2" s="45"/>
      <c r="T2" s="45"/>
      <c r="U2" s="45"/>
      <c r="V2" s="46"/>
      <c r="W2">
        <f>(L2*17.3)  + 12.8</f>
        <v>12.8</v>
      </c>
    </row>
    <row r="3" spans="1:23">
      <c r="A3" s="2" t="s">
        <v>4</v>
      </c>
      <c r="B3" s="14" t="s">
        <v>27</v>
      </c>
      <c r="D3" s="15"/>
      <c r="E3" s="15"/>
      <c r="H3" s="42" t="s">
        <v>44</v>
      </c>
      <c r="K3">
        <v>2</v>
      </c>
      <c r="L3">
        <v>0</v>
      </c>
      <c r="M3">
        <v>-9.8667897000000004E-2</v>
      </c>
      <c r="N3">
        <v>0.12780763440000001</v>
      </c>
      <c r="O3">
        <v>4.4341514999999998E-2</v>
      </c>
      <c r="P3">
        <v>0.21127375379999999</v>
      </c>
      <c r="R3" s="47" t="s">
        <v>60</v>
      </c>
      <c r="V3" s="48"/>
      <c r="W3">
        <f t="shared" ref="W3:W15" si="0">(L3*17.3)  + 12.8</f>
        <v>12.8</v>
      </c>
    </row>
    <row r="4" spans="1:23">
      <c r="A4" s="2" t="s">
        <v>5</v>
      </c>
      <c r="B4" s="3" t="s">
        <v>28</v>
      </c>
      <c r="D4" s="15"/>
      <c r="E4" s="15"/>
      <c r="K4">
        <v>3</v>
      </c>
      <c r="L4">
        <v>0.1</v>
      </c>
      <c r="M4">
        <v>0.27184532420000002</v>
      </c>
      <c r="N4">
        <v>0.14506742419999999</v>
      </c>
      <c r="O4">
        <v>6.3965576900000001E-2</v>
      </c>
      <c r="P4">
        <v>0.22616927149999999</v>
      </c>
      <c r="R4" s="49" t="s">
        <v>53</v>
      </c>
      <c r="S4" s="50"/>
      <c r="T4" s="50"/>
      <c r="U4" s="50"/>
      <c r="V4" s="51"/>
      <c r="W4">
        <f t="shared" si="0"/>
        <v>14.530000000000001</v>
      </c>
    </row>
    <row r="5" spans="1:23">
      <c r="A5" s="2" t="s">
        <v>6</v>
      </c>
      <c r="B5" s="14" t="s">
        <v>52</v>
      </c>
      <c r="D5" s="15"/>
      <c r="E5" s="15"/>
      <c r="K5">
        <v>4</v>
      </c>
      <c r="L5">
        <v>0.1</v>
      </c>
      <c r="M5">
        <v>0.17632742940000001</v>
      </c>
      <c r="N5">
        <v>0.14506742419999999</v>
      </c>
      <c r="O5">
        <v>6.3965576900000001E-2</v>
      </c>
      <c r="P5">
        <v>0.22616927149999999</v>
      </c>
      <c r="W5">
        <f t="shared" si="0"/>
        <v>14.530000000000001</v>
      </c>
    </row>
    <row r="6" spans="1:23">
      <c r="A6" s="2" t="s">
        <v>7</v>
      </c>
      <c r="B6" s="3" t="s">
        <v>14</v>
      </c>
      <c r="D6" s="15"/>
      <c r="E6" s="15"/>
      <c r="K6">
        <v>5</v>
      </c>
      <c r="L6">
        <v>0.1</v>
      </c>
      <c r="M6">
        <v>0.28587655159999997</v>
      </c>
      <c r="N6">
        <v>0.14506742419999999</v>
      </c>
      <c r="O6">
        <v>6.3965576900000001E-2</v>
      </c>
      <c r="P6">
        <v>0.22616927149999999</v>
      </c>
      <c r="W6">
        <f t="shared" si="0"/>
        <v>14.530000000000001</v>
      </c>
    </row>
    <row r="7" spans="1:23">
      <c r="A7" s="2" t="s">
        <v>8</v>
      </c>
      <c r="B7" s="3"/>
      <c r="D7" s="15"/>
      <c r="E7" s="15"/>
      <c r="K7">
        <v>6</v>
      </c>
      <c r="L7">
        <v>0.4</v>
      </c>
      <c r="M7">
        <v>0.25884969800000002</v>
      </c>
      <c r="N7">
        <v>0.19684679359999999</v>
      </c>
      <c r="O7">
        <v>0.1224193717</v>
      </c>
      <c r="P7">
        <v>0.27127421550000003</v>
      </c>
      <c r="W7">
        <f t="shared" si="0"/>
        <v>19.720000000000002</v>
      </c>
    </row>
    <row r="8" spans="1:23" ht="276.5">
      <c r="A8" s="2" t="s">
        <v>12</v>
      </c>
      <c r="B8" s="34" t="s">
        <v>66</v>
      </c>
      <c r="D8" s="15"/>
      <c r="E8" s="15"/>
      <c r="K8">
        <v>7</v>
      </c>
      <c r="L8">
        <v>1.3</v>
      </c>
      <c r="M8">
        <v>0.58644579289999998</v>
      </c>
      <c r="N8">
        <v>0.35218490190000001</v>
      </c>
      <c r="O8">
        <v>0.29228605099999999</v>
      </c>
      <c r="P8">
        <v>0.41208375269999997</v>
      </c>
      <c r="W8">
        <f t="shared" si="0"/>
        <v>35.290000000000006</v>
      </c>
    </row>
    <row r="9" spans="1:23">
      <c r="A9" s="2" t="s">
        <v>9</v>
      </c>
      <c r="B9" s="3" t="s">
        <v>20</v>
      </c>
      <c r="D9" s="15"/>
      <c r="E9" s="15"/>
      <c r="K9">
        <v>8</v>
      </c>
      <c r="L9">
        <v>1.7</v>
      </c>
      <c r="M9">
        <v>0.49613210679999997</v>
      </c>
      <c r="N9">
        <v>0.42122406109999999</v>
      </c>
      <c r="O9">
        <v>0.36395018849999999</v>
      </c>
      <c r="P9">
        <v>0.47849793369999999</v>
      </c>
      <c r="W9">
        <f t="shared" si="0"/>
        <v>42.21</v>
      </c>
    </row>
    <row r="10" spans="1:23" ht="113.65" customHeight="1" thickBot="1">
      <c r="A10" s="31" t="s">
        <v>10</v>
      </c>
      <c r="B10" s="32" t="s">
        <v>54</v>
      </c>
      <c r="D10" s="15"/>
      <c r="E10" s="15"/>
      <c r="K10">
        <v>9</v>
      </c>
      <c r="L10">
        <v>2.7</v>
      </c>
      <c r="M10">
        <v>0.69334470869999998</v>
      </c>
      <c r="N10">
        <v>0.59382195910000002</v>
      </c>
      <c r="O10">
        <v>0.53043048859999997</v>
      </c>
      <c r="P10">
        <v>0.65721342959999995</v>
      </c>
      <c r="W10">
        <f t="shared" si="0"/>
        <v>59.510000000000005</v>
      </c>
    </row>
    <row r="11" spans="1:23" ht="15" thickTop="1">
      <c r="B11" s="33" t="s">
        <v>26</v>
      </c>
      <c r="D11" s="15" t="s">
        <v>30</v>
      </c>
      <c r="E11" s="15"/>
      <c r="K11">
        <v>10</v>
      </c>
      <c r="L11">
        <v>3.2</v>
      </c>
      <c r="M11">
        <v>0.73241604370000002</v>
      </c>
      <c r="N11">
        <v>0.68012090810000003</v>
      </c>
      <c r="O11">
        <v>0.60804486369999999</v>
      </c>
      <c r="P11">
        <v>0.75219695249999996</v>
      </c>
      <c r="W11">
        <f t="shared" si="0"/>
        <v>68.160000000000011</v>
      </c>
    </row>
    <row r="12" spans="1:23">
      <c r="A12" s="6"/>
      <c r="B12" s="6"/>
      <c r="C12" s="8"/>
      <c r="D12" s="15" t="s">
        <v>42</v>
      </c>
      <c r="E12" s="15"/>
      <c r="I12" s="8"/>
      <c r="K12">
        <v>11</v>
      </c>
      <c r="L12">
        <v>3.4</v>
      </c>
      <c r="M12">
        <v>0.53677851430000001</v>
      </c>
      <c r="N12">
        <v>0.71464048769999999</v>
      </c>
      <c r="O12">
        <v>0.63837608320000006</v>
      </c>
      <c r="P12">
        <v>0.79090489220000004</v>
      </c>
      <c r="W12">
        <f t="shared" si="0"/>
        <v>71.62</v>
      </c>
    </row>
    <row r="13" spans="1:23">
      <c r="A13" s="6"/>
      <c r="B13" s="6"/>
      <c r="D13" s="15" t="s">
        <v>31</v>
      </c>
      <c r="E13" s="15"/>
      <c r="K13">
        <v>12</v>
      </c>
      <c r="L13">
        <v>3.9</v>
      </c>
      <c r="M13">
        <v>0.70257181489999998</v>
      </c>
      <c r="N13">
        <v>0.80093943670000001</v>
      </c>
      <c r="O13">
        <v>0.71292638149999998</v>
      </c>
      <c r="P13">
        <v>0.88895249190000003</v>
      </c>
      <c r="W13">
        <f t="shared" si="0"/>
        <v>80.27</v>
      </c>
    </row>
    <row r="14" spans="1:23">
      <c r="C14" s="7"/>
      <c r="D14" s="15" t="s">
        <v>32</v>
      </c>
      <c r="E14" s="15"/>
      <c r="H14" s="28"/>
      <c r="K14">
        <v>13</v>
      </c>
      <c r="L14">
        <v>4.3</v>
      </c>
      <c r="M14">
        <v>0.93052208780000001</v>
      </c>
      <c r="N14">
        <v>0.86997859590000004</v>
      </c>
      <c r="O14">
        <v>0.77160240859999996</v>
      </c>
      <c r="P14">
        <v>0.96835478330000002</v>
      </c>
      <c r="W14">
        <f t="shared" si="0"/>
        <v>87.19</v>
      </c>
    </row>
    <row r="15" spans="1:23">
      <c r="A15" s="29"/>
      <c r="B15" s="30"/>
      <c r="C15" s="8"/>
      <c r="D15" s="15" t="s">
        <v>33</v>
      </c>
      <c r="E15" s="15"/>
      <c r="I15" s="8"/>
      <c r="J15" s="9"/>
      <c r="K15">
        <v>14</v>
      </c>
      <c r="L15">
        <v>4.8</v>
      </c>
      <c r="M15">
        <v>0.91573647430000005</v>
      </c>
      <c r="N15">
        <v>0.95627754499999995</v>
      </c>
      <c r="O15">
        <v>0.84413131600000002</v>
      </c>
      <c r="P15">
        <v>1.0684237739</v>
      </c>
      <c r="W15">
        <f t="shared" si="0"/>
        <v>95.84</v>
      </c>
    </row>
    <row r="16" spans="1:23">
      <c r="A16" s="27"/>
      <c r="C16" s="8"/>
      <c r="D16" s="15" t="s">
        <v>34</v>
      </c>
      <c r="E16" s="15"/>
      <c r="K16">
        <v>15</v>
      </c>
      <c r="L16">
        <v>5.6</v>
      </c>
      <c r="M16">
        <v>0.99970011680000004</v>
      </c>
      <c r="N16">
        <v>0.99675402410000002</v>
      </c>
      <c r="O16">
        <v>0.94779002879999996</v>
      </c>
      <c r="P16">
        <v>1.0457180195</v>
      </c>
      <c r="W16">
        <v>1</v>
      </c>
    </row>
    <row r="17" spans="1:23">
      <c r="A17" s="27"/>
      <c r="C17" s="8"/>
      <c r="D17" s="15"/>
      <c r="E17" s="15"/>
      <c r="K17">
        <v>16</v>
      </c>
      <c r="L17">
        <v>5.7</v>
      </c>
      <c r="M17">
        <v>0.99978390220000002</v>
      </c>
      <c r="N17">
        <v>0.99675402410000002</v>
      </c>
      <c r="O17">
        <v>0.94779002879999996</v>
      </c>
      <c r="P17">
        <v>1.0457180195</v>
      </c>
      <c r="W17">
        <v>1</v>
      </c>
    </row>
    <row r="18" spans="1:23">
      <c r="C18" s="8"/>
      <c r="D18" s="15"/>
      <c r="E18" s="15"/>
      <c r="K18">
        <v>17</v>
      </c>
      <c r="L18">
        <v>6.6</v>
      </c>
      <c r="M18">
        <v>0.98948856500000004</v>
      </c>
      <c r="N18">
        <v>0.99675402410000002</v>
      </c>
      <c r="O18">
        <v>0.94779002879999996</v>
      </c>
      <c r="P18">
        <v>1.0457180195</v>
      </c>
      <c r="W18">
        <v>1</v>
      </c>
    </row>
    <row r="19" spans="1:23">
      <c r="C19" s="8"/>
      <c r="D19" s="15"/>
      <c r="E19" s="15"/>
      <c r="K19">
        <v>18</v>
      </c>
      <c r="L19">
        <v>7.1</v>
      </c>
      <c r="M19">
        <v>0.9761773507</v>
      </c>
      <c r="N19">
        <v>0.99675402410000002</v>
      </c>
      <c r="O19">
        <v>0.94779002879999996</v>
      </c>
      <c r="P19">
        <v>1.0457180195</v>
      </c>
      <c r="W19">
        <v>1</v>
      </c>
    </row>
    <row r="20" spans="1:23">
      <c r="C20" s="8"/>
      <c r="D20" s="15"/>
      <c r="E20" s="15"/>
      <c r="K20">
        <v>19</v>
      </c>
      <c r="L20">
        <v>7.1</v>
      </c>
      <c r="M20">
        <v>0.99211419160000003</v>
      </c>
      <c r="N20">
        <v>0.99675402410000002</v>
      </c>
      <c r="O20">
        <v>0.94779002879999996</v>
      </c>
      <c r="P20">
        <v>1.0457180195</v>
      </c>
      <c r="W20">
        <v>1</v>
      </c>
    </row>
    <row r="21" spans="1:23">
      <c r="C21" s="8"/>
      <c r="D21" s="26"/>
      <c r="E21" s="15"/>
      <c r="K21">
        <v>20</v>
      </c>
      <c r="L21">
        <v>7.2</v>
      </c>
      <c r="M21">
        <v>1</v>
      </c>
      <c r="N21">
        <v>0.99675402410000002</v>
      </c>
      <c r="O21">
        <v>0.94779002879999996</v>
      </c>
      <c r="P21">
        <v>1.0457180195</v>
      </c>
      <c r="W21">
        <v>1</v>
      </c>
    </row>
    <row r="22" spans="1:23">
      <c r="C22" s="8"/>
      <c r="D22" s="15"/>
      <c r="E22" s="15"/>
      <c r="J22" s="15"/>
      <c r="K22">
        <v>21</v>
      </c>
      <c r="L22">
        <v>7.2</v>
      </c>
      <c r="M22">
        <v>1</v>
      </c>
      <c r="N22">
        <v>0.99675402410000002</v>
      </c>
      <c r="O22">
        <v>0.94779002879999996</v>
      </c>
      <c r="P22">
        <v>1.0457180195</v>
      </c>
      <c r="W22">
        <v>1</v>
      </c>
    </row>
    <row r="23" spans="1:23">
      <c r="C23" s="8"/>
      <c r="I23" s="8"/>
      <c r="K23">
        <v>22</v>
      </c>
      <c r="L23">
        <v>7.7</v>
      </c>
      <c r="M23">
        <v>1</v>
      </c>
      <c r="N23">
        <v>0.99675402410000002</v>
      </c>
      <c r="O23">
        <v>0.94779002879999996</v>
      </c>
      <c r="P23">
        <v>1.0457180195</v>
      </c>
      <c r="W23">
        <v>1</v>
      </c>
    </row>
    <row r="24" spans="1:23">
      <c r="C24" s="8"/>
      <c r="I24" s="8"/>
      <c r="K24">
        <v>23</v>
      </c>
      <c r="L24">
        <v>7.8</v>
      </c>
      <c r="M24">
        <v>0.98186523670000003</v>
      </c>
      <c r="N24">
        <v>0.99675402410000002</v>
      </c>
      <c r="O24">
        <v>0.94779002879999996</v>
      </c>
      <c r="P24">
        <v>1.0457180195</v>
      </c>
      <c r="W24">
        <v>1</v>
      </c>
    </row>
    <row r="25" spans="1:23">
      <c r="C25" s="8"/>
      <c r="I25" s="8"/>
      <c r="K25">
        <v>24</v>
      </c>
      <c r="L25">
        <v>8</v>
      </c>
      <c r="M25">
        <v>1</v>
      </c>
      <c r="N25">
        <v>0.99675402410000002</v>
      </c>
      <c r="O25">
        <v>0.94779002879999996</v>
      </c>
      <c r="P25">
        <v>1.0457180195</v>
      </c>
      <c r="W25">
        <v>1</v>
      </c>
    </row>
    <row r="26" spans="1:23">
      <c r="C26" s="8"/>
      <c r="I26" s="8"/>
      <c r="K26">
        <v>25</v>
      </c>
      <c r="L26">
        <v>8.1</v>
      </c>
      <c r="M26">
        <v>1</v>
      </c>
      <c r="N26">
        <v>0.99675402410000002</v>
      </c>
      <c r="O26">
        <v>0.94779002879999996</v>
      </c>
      <c r="P26">
        <v>1.0457180195</v>
      </c>
      <c r="W26">
        <v>1</v>
      </c>
    </row>
    <row r="27" spans="1:23">
      <c r="C27" s="8"/>
      <c r="I27" s="8"/>
      <c r="K27">
        <v>26</v>
      </c>
      <c r="L27">
        <v>8.5</v>
      </c>
      <c r="M27">
        <v>1</v>
      </c>
      <c r="N27">
        <v>0.99675402410000002</v>
      </c>
      <c r="O27">
        <v>0.94779002879999996</v>
      </c>
      <c r="P27">
        <v>1.0457180195</v>
      </c>
      <c r="W27">
        <v>1</v>
      </c>
    </row>
    <row r="28" spans="1:23">
      <c r="C28" s="8"/>
      <c r="I28" s="8"/>
      <c r="K28">
        <v>27</v>
      </c>
      <c r="L28">
        <v>8.6999999999999993</v>
      </c>
      <c r="M28">
        <v>1</v>
      </c>
      <c r="N28">
        <v>0.99675402410000002</v>
      </c>
      <c r="O28">
        <v>0.94779002879999996</v>
      </c>
      <c r="P28">
        <v>1.0457180195</v>
      </c>
      <c r="W28">
        <v>1</v>
      </c>
    </row>
    <row r="29" spans="1:23">
      <c r="C29" s="8"/>
      <c r="I29" s="8"/>
      <c r="K29">
        <v>28</v>
      </c>
      <c r="L29">
        <v>8.9</v>
      </c>
      <c r="M29">
        <v>1</v>
      </c>
      <c r="N29">
        <v>0.99675402410000002</v>
      </c>
      <c r="O29">
        <v>0.94779002879999996</v>
      </c>
      <c r="P29">
        <v>1.0457180195</v>
      </c>
      <c r="W29">
        <v>1</v>
      </c>
    </row>
    <row r="30" spans="1:23">
      <c r="B30" t="s">
        <v>45</v>
      </c>
      <c r="C30" s="8"/>
      <c r="I30" s="8"/>
      <c r="K30">
        <v>29</v>
      </c>
      <c r="L30">
        <v>9</v>
      </c>
      <c r="M30">
        <v>1</v>
      </c>
      <c r="N30">
        <v>0.99675402410000002</v>
      </c>
      <c r="O30">
        <v>0.94779002879999996</v>
      </c>
      <c r="P30">
        <v>1.0457180195</v>
      </c>
      <c r="W30">
        <v>1</v>
      </c>
    </row>
    <row r="31" spans="1:23">
      <c r="B31" t="s">
        <v>46</v>
      </c>
      <c r="C31" s="8"/>
      <c r="I31" s="8"/>
      <c r="K31">
        <v>30</v>
      </c>
      <c r="L31">
        <v>9.1</v>
      </c>
      <c r="M31">
        <v>0.99919709499999998</v>
      </c>
      <c r="N31">
        <v>0.99675402410000002</v>
      </c>
      <c r="O31">
        <v>0.94779002879999996</v>
      </c>
      <c r="P31">
        <v>1.0457180195</v>
      </c>
      <c r="W31">
        <v>1</v>
      </c>
    </row>
    <row r="32" spans="1:23">
      <c r="B32" t="s">
        <v>47</v>
      </c>
      <c r="K32">
        <v>31</v>
      </c>
      <c r="L32">
        <v>9.6</v>
      </c>
      <c r="M32">
        <v>1</v>
      </c>
      <c r="N32">
        <v>0.99675402410000002</v>
      </c>
      <c r="O32">
        <v>0.94779002879999996</v>
      </c>
      <c r="P32">
        <v>1.0457180195</v>
      </c>
      <c r="W32">
        <v>1</v>
      </c>
    </row>
    <row r="33" spans="1:30">
      <c r="C33" s="8"/>
      <c r="I33" s="8"/>
      <c r="K33">
        <v>32</v>
      </c>
      <c r="L33">
        <v>10.199999999999999</v>
      </c>
      <c r="M33">
        <v>1</v>
      </c>
      <c r="N33">
        <v>0.99675402410000002</v>
      </c>
      <c r="O33">
        <v>0.94779002879999996</v>
      </c>
      <c r="P33">
        <v>1.0457180195</v>
      </c>
      <c r="W33">
        <v>1</v>
      </c>
    </row>
    <row r="34" spans="1:30">
      <c r="C34" s="8"/>
      <c r="I34" s="8"/>
      <c r="K34">
        <v>33</v>
      </c>
      <c r="L34">
        <v>10.4</v>
      </c>
      <c r="M34">
        <v>1</v>
      </c>
      <c r="N34">
        <v>0.99675402410000002</v>
      </c>
      <c r="O34">
        <v>0.94779002879999996</v>
      </c>
      <c r="P34">
        <v>1.0457180195</v>
      </c>
      <c r="W34">
        <v>1</v>
      </c>
    </row>
    <row r="35" spans="1:30">
      <c r="C35" s="8"/>
      <c r="I35" s="8"/>
      <c r="J35" s="9"/>
    </row>
    <row r="37" spans="1:30">
      <c r="C37" s="8"/>
    </row>
    <row r="38" spans="1:30" ht="15.5">
      <c r="C38" s="8"/>
      <c r="D38" s="17"/>
      <c r="E38" s="17"/>
      <c r="F38" s="18"/>
      <c r="G38" s="19"/>
      <c r="H38" s="19"/>
      <c r="I38" s="19"/>
      <c r="J38" s="20"/>
      <c r="K38" s="20"/>
      <c r="L38" s="20"/>
      <c r="M38" s="20"/>
      <c r="N38" s="20"/>
      <c r="O38" s="20"/>
      <c r="P38" s="20"/>
      <c r="Q38" s="20"/>
      <c r="R38" s="20"/>
    </row>
    <row r="39" spans="1:30" ht="15.5">
      <c r="C39" s="8"/>
      <c r="D39" s="36"/>
      <c r="E39" s="37"/>
      <c r="G39" s="25"/>
      <c r="H39" s="25"/>
      <c r="I39" s="25"/>
      <c r="O39" s="10"/>
      <c r="P39" s="10"/>
      <c r="Q39" s="10"/>
      <c r="R39" s="10"/>
      <c r="V39" s="22"/>
      <c r="W39" s="23"/>
      <c r="X39" s="23"/>
      <c r="Y39" s="23"/>
      <c r="Z39" s="23"/>
      <c r="AA39" s="23"/>
      <c r="AB39" s="24"/>
      <c r="AC39" s="24"/>
      <c r="AD39" s="24"/>
    </row>
    <row r="40" spans="1:30">
      <c r="C40" s="8"/>
      <c r="E40" s="38"/>
      <c r="G40" s="25"/>
      <c r="H40" s="25"/>
      <c r="I40" s="25"/>
      <c r="W40" s="10"/>
      <c r="X40" s="10"/>
      <c r="Y40" s="10"/>
      <c r="Z40" s="10"/>
      <c r="AA40" s="10"/>
      <c r="AB40" s="25"/>
    </row>
    <row r="41" spans="1:30" ht="15.5">
      <c r="C41" s="8"/>
      <c r="D41" s="35"/>
      <c r="E41" s="39"/>
      <c r="F41" s="35"/>
      <c r="G41" s="25"/>
      <c r="H41" s="25"/>
      <c r="I41" s="25"/>
      <c r="O41" s="10"/>
      <c r="P41" s="10"/>
      <c r="Q41" s="10"/>
      <c r="R41" s="10"/>
      <c r="W41" s="10"/>
      <c r="X41" s="10"/>
      <c r="Y41" s="10"/>
      <c r="Z41" s="10"/>
      <c r="AA41" s="10"/>
      <c r="AB41" s="25"/>
    </row>
    <row r="42" spans="1:30">
      <c r="C42" s="8"/>
      <c r="E42" s="38"/>
      <c r="G42" s="25"/>
      <c r="H42" s="25"/>
      <c r="I42" s="25"/>
      <c r="O42" s="10"/>
      <c r="P42" s="10"/>
      <c r="Q42" s="10"/>
      <c r="R42" s="10"/>
      <c r="W42" s="10"/>
      <c r="X42" s="10"/>
      <c r="Y42" s="10"/>
      <c r="Z42" s="10"/>
      <c r="AA42" s="10"/>
      <c r="AB42" s="25"/>
    </row>
    <row r="43" spans="1:30">
      <c r="C43" s="8"/>
      <c r="D43" s="12"/>
      <c r="E43" s="12"/>
    </row>
    <row r="44" spans="1:30">
      <c r="A44" s="11"/>
      <c r="C44" s="8"/>
      <c r="D44" s="12"/>
      <c r="E44" s="12"/>
    </row>
    <row r="45" spans="1:30">
      <c r="C45" s="8"/>
      <c r="D45" s="12"/>
      <c r="E45" s="12"/>
      <c r="I45" s="8"/>
    </row>
    <row r="46" spans="1:30">
      <c r="C46" s="8"/>
      <c r="D46" s="12"/>
      <c r="E46" s="12"/>
      <c r="I46" s="8"/>
    </row>
    <row r="47" spans="1:30">
      <c r="C47" s="8"/>
      <c r="D47" s="12"/>
      <c r="E47" s="12"/>
      <c r="I47" s="8"/>
    </row>
    <row r="48" spans="1:30">
      <c r="C48" s="8"/>
      <c r="D48" s="12"/>
      <c r="E48" s="12"/>
      <c r="I48" s="8"/>
    </row>
    <row r="49" spans="1:9">
      <c r="C49" s="8"/>
      <c r="D49" s="12"/>
      <c r="E49" s="12"/>
      <c r="I49" s="8"/>
    </row>
    <row r="50" spans="1:9">
      <c r="C50" s="8"/>
      <c r="D50" s="12"/>
      <c r="E50" s="12"/>
      <c r="I50" s="8"/>
    </row>
    <row r="51" spans="1:9">
      <c r="C51" s="8"/>
      <c r="D51" s="12"/>
      <c r="E51" s="12"/>
      <c r="I51" s="8"/>
    </row>
    <row r="52" spans="1:9">
      <c r="C52" s="8"/>
      <c r="D52" s="12"/>
      <c r="E52" s="12"/>
      <c r="I52" s="8"/>
    </row>
    <row r="53" spans="1:9">
      <c r="C53" s="8"/>
      <c r="D53" s="12"/>
      <c r="E53" s="12"/>
      <c r="I53" s="8"/>
    </row>
    <row r="54" spans="1:9">
      <c r="C54" s="8"/>
      <c r="I54" s="8"/>
    </row>
    <row r="55" spans="1:9">
      <c r="C55" s="8"/>
      <c r="D55" s="8"/>
      <c r="I55" s="8"/>
    </row>
    <row r="56" spans="1:9">
      <c r="C56" s="8"/>
      <c r="D56" s="8"/>
      <c r="I56" s="8"/>
    </row>
    <row r="58" spans="1:9">
      <c r="A58" s="6"/>
      <c r="B58" s="13"/>
      <c r="C58" s="8"/>
      <c r="D58" s="7"/>
      <c r="I58" s="8"/>
    </row>
    <row r="59" spans="1:9">
      <c r="C59" s="8"/>
      <c r="I59" s="8"/>
    </row>
    <row r="60" spans="1:9">
      <c r="C60" s="8"/>
      <c r="I60" s="8"/>
    </row>
    <row r="61" spans="1:9">
      <c r="C61" s="8"/>
      <c r="I61" s="8"/>
    </row>
    <row r="62" spans="1:9">
      <c r="C62" s="8"/>
      <c r="I62" s="8"/>
    </row>
    <row r="63" spans="1:9">
      <c r="C63" s="8"/>
      <c r="I63" s="8"/>
    </row>
    <row r="64" spans="1:9">
      <c r="C64" s="8"/>
      <c r="I64" s="8"/>
    </row>
    <row r="65" spans="1:9">
      <c r="C65" s="8"/>
      <c r="I65" s="8"/>
    </row>
    <row r="66" spans="1:9">
      <c r="C66" s="8"/>
      <c r="I66" s="8"/>
    </row>
    <row r="67" spans="1:9">
      <c r="C67" s="8"/>
      <c r="I67" s="8"/>
    </row>
    <row r="68" spans="1:9">
      <c r="C68" s="8"/>
      <c r="I68" s="8"/>
    </row>
    <row r="69" spans="1:9">
      <c r="C69" s="8"/>
      <c r="I69" s="8"/>
    </row>
    <row r="70" spans="1:9">
      <c r="C70" s="8"/>
      <c r="I70" s="8"/>
    </row>
    <row r="71" spans="1:9">
      <c r="A71" s="6"/>
      <c r="B71" s="13"/>
      <c r="C71" s="8"/>
      <c r="I71" s="8"/>
    </row>
    <row r="72" spans="1:9">
      <c r="C72" s="8"/>
      <c r="I72" s="8"/>
    </row>
    <row r="73" spans="1:9">
      <c r="C73" s="8"/>
    </row>
    <row r="74" spans="1:9">
      <c r="C74" s="8"/>
    </row>
    <row r="75" spans="1:9">
      <c r="C75" s="8"/>
    </row>
    <row r="76" spans="1:9">
      <c r="C76" s="8"/>
      <c r="D76" s="8"/>
    </row>
    <row r="77" spans="1:9">
      <c r="C77" s="8"/>
      <c r="D77" s="8"/>
    </row>
    <row r="78" spans="1:9">
      <c r="C78" s="8"/>
      <c r="D78" s="8"/>
    </row>
    <row r="79" spans="1:9">
      <c r="C79" s="8"/>
    </row>
    <row r="80" spans="1:9">
      <c r="C80" s="8"/>
    </row>
    <row r="81" spans="3:3">
      <c r="C81" s="8"/>
    </row>
    <row r="82" spans="3:3">
      <c r="C82" s="8"/>
    </row>
    <row r="83" spans="3:3">
      <c r="C83" s="8"/>
    </row>
    <row r="84" spans="3:3">
      <c r="C84" s="8"/>
    </row>
    <row r="85" spans="3:3">
      <c r="C85" s="8"/>
    </row>
    <row r="86" spans="3:3">
      <c r="C86" s="8"/>
    </row>
    <row r="87" spans="3:3">
      <c r="C87" s="8"/>
    </row>
    <row r="88" spans="3:3">
      <c r="C88" s="8"/>
    </row>
    <row r="89" spans="3:3">
      <c r="C89" s="8"/>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11A9-0E4D-401E-83A2-17268D39EA66}">
  <dimension ref="A1:F48"/>
  <sheetViews>
    <sheetView workbookViewId="0">
      <selection activeCell="B23" sqref="B23"/>
    </sheetView>
  </sheetViews>
  <sheetFormatPr defaultRowHeight="14.5"/>
  <cols>
    <col min="1" max="1" width="19" customWidth="1"/>
    <col min="2" max="2" width="27.54296875" customWidth="1"/>
    <col min="3" max="3" width="14.1796875" customWidth="1"/>
    <col min="6" max="6" width="7.54296875" customWidth="1"/>
  </cols>
  <sheetData>
    <row r="1" spans="1:6">
      <c r="A1" t="s">
        <v>16</v>
      </c>
      <c r="B1" t="s">
        <v>13</v>
      </c>
      <c r="C1" t="s">
        <v>0</v>
      </c>
      <c r="D1" t="s">
        <v>1</v>
      </c>
      <c r="E1" t="s">
        <v>2</v>
      </c>
      <c r="F1" s="1"/>
    </row>
    <row r="2" spans="1:6">
      <c r="A2">
        <v>0</v>
      </c>
      <c r="B2">
        <v>0</v>
      </c>
      <c r="C2">
        <v>0</v>
      </c>
      <c r="D2">
        <v>0</v>
      </c>
      <c r="E2">
        <v>100</v>
      </c>
    </row>
    <row r="3" spans="1:6">
      <c r="A3">
        <v>1</v>
      </c>
      <c r="B3">
        <v>0</v>
      </c>
      <c r="C3">
        <v>0</v>
      </c>
      <c r="D3">
        <v>0</v>
      </c>
      <c r="E3">
        <v>100</v>
      </c>
    </row>
    <row r="4" spans="1:6">
      <c r="A4">
        <v>5</v>
      </c>
      <c r="B4">
        <v>100</v>
      </c>
      <c r="C4">
        <v>0</v>
      </c>
      <c r="D4">
        <v>0</v>
      </c>
      <c r="E4">
        <v>100</v>
      </c>
    </row>
    <row r="5" spans="1:6">
      <c r="A5">
        <v>6</v>
      </c>
      <c r="B5">
        <v>100</v>
      </c>
      <c r="C5">
        <v>0</v>
      </c>
      <c r="D5">
        <v>0</v>
      </c>
      <c r="E5">
        <v>100</v>
      </c>
    </row>
    <row r="6" spans="1:6">
      <c r="A6">
        <v>7</v>
      </c>
      <c r="B6">
        <v>100</v>
      </c>
      <c r="C6">
        <v>0</v>
      </c>
      <c r="D6">
        <v>0</v>
      </c>
      <c r="E6">
        <v>100</v>
      </c>
    </row>
    <row r="7" spans="1:6">
      <c r="A7">
        <f t="shared" ref="A7:A13" si="0">A6+1</f>
        <v>8</v>
      </c>
      <c r="B7">
        <v>100</v>
      </c>
      <c r="C7">
        <v>0</v>
      </c>
      <c r="D7">
        <v>0</v>
      </c>
      <c r="E7">
        <v>100</v>
      </c>
    </row>
    <row r="8" spans="1:6">
      <c r="A8">
        <f t="shared" si="0"/>
        <v>9</v>
      </c>
      <c r="B8">
        <v>100</v>
      </c>
      <c r="C8">
        <v>0</v>
      </c>
      <c r="D8">
        <v>0</v>
      </c>
      <c r="E8">
        <v>100</v>
      </c>
    </row>
    <row r="9" spans="1:6">
      <c r="A9">
        <f t="shared" si="0"/>
        <v>10</v>
      </c>
      <c r="B9">
        <v>100</v>
      </c>
      <c r="C9">
        <v>0</v>
      </c>
      <c r="D9">
        <v>0</v>
      </c>
      <c r="E9">
        <v>100</v>
      </c>
    </row>
    <row r="10" spans="1:6">
      <c r="A10">
        <f t="shared" si="0"/>
        <v>11</v>
      </c>
      <c r="B10">
        <v>100</v>
      </c>
      <c r="C10">
        <v>0</v>
      </c>
      <c r="D10">
        <v>0</v>
      </c>
      <c r="E10">
        <v>100</v>
      </c>
    </row>
    <row r="11" spans="1:6" s="11" customFormat="1">
      <c r="A11">
        <f t="shared" si="0"/>
        <v>12</v>
      </c>
      <c r="B11">
        <v>100</v>
      </c>
      <c r="C11">
        <v>0</v>
      </c>
      <c r="D11">
        <v>0</v>
      </c>
      <c r="E11">
        <v>100</v>
      </c>
    </row>
    <row r="12" spans="1:6">
      <c r="A12">
        <f t="shared" si="0"/>
        <v>13</v>
      </c>
      <c r="B12">
        <v>100</v>
      </c>
      <c r="C12">
        <v>0</v>
      </c>
      <c r="D12">
        <v>0</v>
      </c>
      <c r="E12">
        <v>100</v>
      </c>
    </row>
    <row r="13" spans="1:6">
      <c r="A13">
        <f t="shared" si="0"/>
        <v>14</v>
      </c>
      <c r="B13">
        <v>100</v>
      </c>
      <c r="C13">
        <v>0</v>
      </c>
      <c r="D13">
        <v>0</v>
      </c>
      <c r="E13">
        <v>100</v>
      </c>
    </row>
    <row r="14" spans="1:6">
      <c r="A14" s="10"/>
      <c r="B14" s="10"/>
    </row>
    <row r="15" spans="1:6">
      <c r="B15" s="10"/>
    </row>
    <row r="16" spans="1:6">
      <c r="B16" s="10"/>
    </row>
    <row r="17" spans="1:2">
      <c r="A17" s="8" t="s">
        <v>55</v>
      </c>
      <c r="B17" s="10"/>
    </row>
    <row r="18" spans="1:2">
      <c r="A18" s="8" t="s">
        <v>56</v>
      </c>
      <c r="B18" s="10"/>
    </row>
    <row r="19" spans="1:2">
      <c r="A19" s="8" t="s">
        <v>57</v>
      </c>
      <c r="B19" s="10"/>
    </row>
    <row r="20" spans="1:2">
      <c r="A20" s="8" t="s">
        <v>58</v>
      </c>
      <c r="B20" s="10"/>
    </row>
    <row r="25" spans="1:2">
      <c r="A25" s="10"/>
      <c r="B25" s="10"/>
    </row>
    <row r="26" spans="1:2">
      <c r="A26" s="10"/>
      <c r="B26" s="10"/>
    </row>
    <row r="27" spans="1:2">
      <c r="A27" s="10"/>
      <c r="B27" s="10"/>
    </row>
    <row r="28" spans="1:2">
      <c r="A28" s="10"/>
      <c r="B28" s="10"/>
    </row>
    <row r="29" spans="1:2">
      <c r="A29" s="10"/>
      <c r="B29" s="10"/>
    </row>
    <row r="30" spans="1:2">
      <c r="A30" s="10"/>
      <c r="B30" s="10"/>
    </row>
    <row r="31" spans="1:2">
      <c r="A31" s="10"/>
      <c r="B31" s="10"/>
    </row>
    <row r="32" spans="1:2">
      <c r="A32" s="10"/>
      <c r="B32" s="10"/>
    </row>
    <row r="33" spans="1:2">
      <c r="A33" s="10"/>
      <c r="B33" s="10"/>
    </row>
    <row r="34" spans="1:2">
      <c r="A34" s="10"/>
      <c r="B34" s="10"/>
    </row>
    <row r="35" spans="1:2">
      <c r="A35" s="10"/>
      <c r="B35" s="10"/>
    </row>
    <row r="36" spans="1:2">
      <c r="A36" s="10"/>
      <c r="B36" s="10"/>
    </row>
    <row r="37" spans="1:2">
      <c r="A37" s="10"/>
      <c r="B37" s="10"/>
    </row>
    <row r="38" spans="1:2">
      <c r="A38" s="10"/>
      <c r="B38" s="10"/>
    </row>
    <row r="40" spans="1:2">
      <c r="A40" s="10"/>
      <c r="B40" s="10"/>
    </row>
    <row r="42" spans="1:2">
      <c r="A42" s="10"/>
      <c r="B42" s="10"/>
    </row>
    <row r="44" spans="1:2">
      <c r="A44" s="10"/>
      <c r="B44" s="10"/>
    </row>
    <row r="46" spans="1:2">
      <c r="A46" s="10"/>
      <c r="B46" s="10"/>
    </row>
    <row r="48" spans="1:2">
      <c r="A48" s="10"/>
      <c r="B48" s="10"/>
    </row>
  </sheetData>
  <pageMargins left="0.7" right="0.7" top="0.75" bottom="0.75" header="0.3" footer="0.3"/>
  <pageSetup orientation="portrait" r:id="rId1"/>
  <headerFooter>
    <oddFooter>&amp;L&amp;1#&amp;"Calibri"&amp;11&amp;K000000Classification: Protected 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3268D-E99D-49A1-B114-6894E66A4FFC}">
  <dimension ref="A1:AD89"/>
  <sheetViews>
    <sheetView workbookViewId="0">
      <selection activeCell="B2" sqref="B2"/>
    </sheetView>
  </sheetViews>
  <sheetFormatPr defaultRowHeight="14.5"/>
  <cols>
    <col min="1" max="1" width="30.81640625" bestFit="1" customWidth="1"/>
    <col min="2" max="2" width="65.26953125" customWidth="1"/>
    <col min="3" max="3" width="10.1796875" bestFit="1" customWidth="1"/>
    <col min="4" max="4" width="18.54296875" bestFit="1" customWidth="1"/>
    <col min="8" max="8" width="34" customWidth="1"/>
    <col min="17" max="17" width="16.81640625" bestFit="1" customWidth="1"/>
  </cols>
  <sheetData>
    <row r="1" spans="1:10" ht="15" thickTop="1">
      <c r="A1" s="4" t="s">
        <v>3</v>
      </c>
      <c r="B1" s="5" t="s">
        <v>25</v>
      </c>
      <c r="D1" s="6"/>
      <c r="E1" s="6"/>
    </row>
    <row r="2" spans="1:10">
      <c r="A2" s="2" t="s">
        <v>11</v>
      </c>
      <c r="B2" s="3" t="s">
        <v>64</v>
      </c>
      <c r="D2" s="44" t="s">
        <v>49</v>
      </c>
      <c r="E2" s="45"/>
      <c r="F2" s="45"/>
      <c r="G2" s="45"/>
      <c r="H2" s="46"/>
    </row>
    <row r="3" spans="1:10">
      <c r="A3" s="2" t="s">
        <v>4</v>
      </c>
      <c r="B3" s="14" t="s">
        <v>17</v>
      </c>
      <c r="D3" s="47" t="s">
        <v>61</v>
      </c>
      <c r="H3" s="48"/>
    </row>
    <row r="4" spans="1:10">
      <c r="A4" s="2" t="s">
        <v>5</v>
      </c>
      <c r="B4" s="3" t="s">
        <v>18</v>
      </c>
      <c r="D4" s="47" t="s">
        <v>62</v>
      </c>
      <c r="H4" s="48"/>
    </row>
    <row r="5" spans="1:10">
      <c r="A5" s="2" t="s">
        <v>6</v>
      </c>
      <c r="B5" s="14" t="s">
        <v>19</v>
      </c>
      <c r="D5" s="49" t="s">
        <v>53</v>
      </c>
      <c r="E5" s="50"/>
      <c r="F5" s="50"/>
      <c r="G5" s="50"/>
      <c r="H5" s="51"/>
    </row>
    <row r="6" spans="1:10">
      <c r="A6" s="2" t="s">
        <v>7</v>
      </c>
      <c r="B6" s="3" t="s">
        <v>14</v>
      </c>
      <c r="D6" s="15"/>
      <c r="E6" s="15"/>
    </row>
    <row r="7" spans="1:10">
      <c r="A7" s="2" t="s">
        <v>8</v>
      </c>
      <c r="B7" s="3"/>
      <c r="D7" s="15"/>
      <c r="E7" s="15"/>
    </row>
    <row r="8" spans="1:10">
      <c r="A8" s="2" t="s">
        <v>12</v>
      </c>
      <c r="B8" s="34" t="s">
        <v>21</v>
      </c>
      <c r="D8" s="15"/>
      <c r="E8" s="15"/>
    </row>
    <row r="9" spans="1:10">
      <c r="A9" s="2" t="s">
        <v>9</v>
      </c>
      <c r="B9" s="3" t="s">
        <v>20</v>
      </c>
      <c r="D9" s="15"/>
      <c r="E9" s="15"/>
    </row>
    <row r="10" spans="1:10" ht="113.65" customHeight="1" thickBot="1">
      <c r="A10" s="31" t="s">
        <v>10</v>
      </c>
      <c r="B10" s="32" t="s">
        <v>63</v>
      </c>
      <c r="D10" s="15"/>
      <c r="E10" s="15"/>
    </row>
    <row r="11" spans="1:10" ht="15" thickTop="1">
      <c r="B11" s="33" t="s">
        <v>26</v>
      </c>
      <c r="D11" s="15"/>
      <c r="E11" s="15"/>
    </row>
    <row r="12" spans="1:10">
      <c r="A12" s="6"/>
      <c r="B12" s="6"/>
      <c r="C12" s="8"/>
      <c r="D12" s="15"/>
      <c r="E12" s="15"/>
      <c r="I12" s="8"/>
    </row>
    <row r="13" spans="1:10">
      <c r="A13" s="6"/>
      <c r="B13" s="6"/>
      <c r="D13" s="15"/>
      <c r="E13" s="15"/>
    </row>
    <row r="14" spans="1:10" ht="130.5">
      <c r="C14" s="7"/>
      <c r="D14" s="15"/>
      <c r="E14" s="15"/>
      <c r="H14" s="28" t="s">
        <v>24</v>
      </c>
    </row>
    <row r="15" spans="1:10" ht="130.5">
      <c r="A15" s="29" t="s">
        <v>15</v>
      </c>
      <c r="B15" s="30" t="s">
        <v>59</v>
      </c>
      <c r="C15" s="8"/>
      <c r="D15" s="15"/>
      <c r="E15" s="15"/>
      <c r="I15" s="8"/>
      <c r="J15" s="9"/>
    </row>
    <row r="16" spans="1:10">
      <c r="A16" s="27" t="s">
        <v>22</v>
      </c>
      <c r="C16" s="8"/>
      <c r="D16" s="15"/>
      <c r="E16" s="15"/>
    </row>
    <row r="17" spans="1:22">
      <c r="A17" s="27" t="s">
        <v>23</v>
      </c>
      <c r="C17" s="8"/>
      <c r="D17" s="15"/>
      <c r="E17" s="15"/>
    </row>
    <row r="18" spans="1:22">
      <c r="C18" s="8"/>
      <c r="D18" s="15"/>
      <c r="E18" s="15"/>
    </row>
    <row r="19" spans="1:22">
      <c r="C19" s="8"/>
      <c r="D19" s="15"/>
      <c r="E19" s="15"/>
    </row>
    <row r="20" spans="1:22">
      <c r="C20" s="8"/>
      <c r="D20" s="15"/>
      <c r="E20" s="15"/>
    </row>
    <row r="21" spans="1:22">
      <c r="C21" s="8"/>
      <c r="D21" s="26"/>
      <c r="E21" s="15"/>
    </row>
    <row r="22" spans="1:22" ht="15.5">
      <c r="C22" s="8"/>
      <c r="D22" s="15"/>
      <c r="E22" s="15"/>
      <c r="J22" s="15"/>
      <c r="P22" s="21"/>
      <c r="V22" s="16"/>
    </row>
    <row r="23" spans="1:22">
      <c r="C23" s="8"/>
      <c r="I23" s="8"/>
    </row>
    <row r="24" spans="1:22">
      <c r="C24" s="8"/>
      <c r="I24" s="8"/>
    </row>
    <row r="25" spans="1:22">
      <c r="C25" s="8"/>
      <c r="I25" s="8"/>
    </row>
    <row r="26" spans="1:22">
      <c r="C26" s="8"/>
      <c r="I26" s="8"/>
    </row>
    <row r="27" spans="1:22">
      <c r="C27" s="8"/>
      <c r="I27" s="8"/>
    </row>
    <row r="28" spans="1:22">
      <c r="C28" s="8"/>
      <c r="I28" s="8"/>
    </row>
    <row r="29" spans="1:22">
      <c r="C29" s="8"/>
      <c r="I29" s="8"/>
    </row>
    <row r="30" spans="1:22">
      <c r="C30" s="8"/>
      <c r="I30" s="8"/>
    </row>
    <row r="31" spans="1:22">
      <c r="C31" s="8"/>
      <c r="I31" s="8"/>
    </row>
    <row r="33" spans="1:30">
      <c r="C33" s="8"/>
      <c r="I33" s="8"/>
    </row>
    <row r="34" spans="1:30">
      <c r="C34" s="8"/>
      <c r="I34" s="8"/>
    </row>
    <row r="35" spans="1:30">
      <c r="C35" s="8"/>
      <c r="I35" s="8"/>
      <c r="J35" s="9"/>
    </row>
    <row r="37" spans="1:30">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row>
    <row r="38" spans="1:30">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row>
    <row r="39" spans="1:30">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row>
    <row r="40" spans="1:30">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row>
    <row r="41" spans="1:30">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row>
    <row r="42" spans="1:30">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row>
    <row r="43" spans="1:30">
      <c r="C43" s="8"/>
      <c r="D43" s="12"/>
      <c r="E43" s="12"/>
    </row>
    <row r="44" spans="1:30">
      <c r="A44" s="11"/>
      <c r="C44" s="8"/>
      <c r="D44" s="12"/>
      <c r="E44" s="12"/>
    </row>
    <row r="45" spans="1:30">
      <c r="C45" s="8"/>
      <c r="D45" s="12"/>
      <c r="E45" s="12"/>
      <c r="I45" s="8"/>
    </row>
    <row r="46" spans="1:30">
      <c r="C46" s="8"/>
      <c r="D46" s="12"/>
      <c r="E46" s="12"/>
      <c r="I46" s="8"/>
    </row>
    <row r="47" spans="1:30">
      <c r="C47" s="8"/>
      <c r="D47" s="12"/>
      <c r="E47" s="12"/>
      <c r="I47" s="8"/>
    </row>
    <row r="48" spans="1:30">
      <c r="C48" s="8"/>
      <c r="D48" s="12"/>
      <c r="E48" s="12"/>
      <c r="I48" s="8"/>
    </row>
    <row r="49" spans="1:9">
      <c r="C49" s="8"/>
      <c r="D49" s="12"/>
      <c r="E49" s="12"/>
      <c r="I49" s="8"/>
    </row>
    <row r="50" spans="1:9">
      <c r="C50" s="8"/>
      <c r="D50" s="12"/>
      <c r="E50" s="12"/>
      <c r="I50" s="8"/>
    </row>
    <row r="51" spans="1:9">
      <c r="C51" s="8"/>
      <c r="D51" s="12"/>
      <c r="E51" s="12"/>
      <c r="I51" s="8"/>
    </row>
    <row r="52" spans="1:9">
      <c r="C52" s="8"/>
      <c r="D52" s="12"/>
      <c r="E52" s="12"/>
      <c r="I52" s="8"/>
    </row>
    <row r="53" spans="1:9">
      <c r="C53" s="8"/>
      <c r="D53" s="12"/>
      <c r="E53" s="12"/>
      <c r="I53" s="8"/>
    </row>
    <row r="54" spans="1:9">
      <c r="C54" s="8"/>
      <c r="I54" s="8"/>
    </row>
    <row r="55" spans="1:9">
      <c r="C55" s="8"/>
      <c r="D55" s="8"/>
      <c r="I55" s="8"/>
    </row>
    <row r="56" spans="1:9">
      <c r="C56" s="8"/>
      <c r="D56" s="8"/>
      <c r="I56" s="8"/>
    </row>
    <row r="58" spans="1:9">
      <c r="A58" s="6"/>
      <c r="B58" s="13"/>
      <c r="C58" s="8"/>
      <c r="D58" s="7"/>
      <c r="I58" s="8"/>
    </row>
    <row r="59" spans="1:9">
      <c r="C59" s="8"/>
      <c r="I59" s="8"/>
    </row>
    <row r="60" spans="1:9">
      <c r="C60" s="8"/>
      <c r="I60" s="8"/>
    </row>
    <row r="61" spans="1:9">
      <c r="C61" s="8"/>
      <c r="I61" s="8"/>
    </row>
    <row r="62" spans="1:9">
      <c r="C62" s="8"/>
      <c r="I62" s="8"/>
    </row>
    <row r="63" spans="1:9">
      <c r="C63" s="8"/>
      <c r="I63" s="8"/>
    </row>
    <row r="64" spans="1:9">
      <c r="C64" s="8"/>
      <c r="I64" s="8"/>
    </row>
    <row r="65" spans="1:9">
      <c r="C65" s="8"/>
      <c r="I65" s="8"/>
    </row>
    <row r="66" spans="1:9">
      <c r="C66" s="8"/>
      <c r="I66" s="8"/>
    </row>
    <row r="67" spans="1:9">
      <c r="C67" s="8"/>
      <c r="I67" s="8"/>
    </row>
    <row r="68" spans="1:9">
      <c r="C68" s="8"/>
      <c r="I68" s="8"/>
    </row>
    <row r="69" spans="1:9">
      <c r="C69" s="8"/>
      <c r="I69" s="8"/>
    </row>
    <row r="70" spans="1:9">
      <c r="C70" s="8"/>
      <c r="I70" s="8"/>
    </row>
    <row r="71" spans="1:9">
      <c r="A71" s="6"/>
      <c r="B71" s="13"/>
      <c r="C71" s="8"/>
      <c r="I71" s="8"/>
    </row>
    <row r="72" spans="1:9">
      <c r="C72" s="8"/>
      <c r="I72" s="8"/>
    </row>
    <row r="73" spans="1:9">
      <c r="C73" s="8"/>
    </row>
    <row r="74" spans="1:9">
      <c r="C74" s="8"/>
    </row>
    <row r="75" spans="1:9">
      <c r="C75" s="8"/>
    </row>
    <row r="76" spans="1:9">
      <c r="C76" s="8"/>
      <c r="D76" s="8"/>
    </row>
    <row r="77" spans="1:9">
      <c r="C77" s="8"/>
      <c r="D77" s="8"/>
    </row>
    <row r="78" spans="1:9">
      <c r="C78" s="8"/>
      <c r="D78" s="8"/>
    </row>
    <row r="79" spans="1:9">
      <c r="C79" s="8"/>
    </row>
    <row r="80" spans="1:9">
      <c r="C80" s="8"/>
    </row>
    <row r="81" spans="3:3">
      <c r="C81" s="8"/>
    </row>
    <row r="82" spans="3:3">
      <c r="C82" s="8"/>
    </row>
    <row r="83" spans="3:3">
      <c r="C83" s="8"/>
    </row>
    <row r="84" spans="3:3">
      <c r="C84" s="8"/>
    </row>
    <row r="85" spans="3:3">
      <c r="C85" s="8"/>
    </row>
    <row r="86" spans="3:3">
      <c r="C86" s="8"/>
    </row>
    <row r="87" spans="3:3">
      <c r="C87" s="8"/>
    </row>
    <row r="88" spans="3:3">
      <c r="C88" s="8"/>
    </row>
    <row r="89" spans="3:3">
      <c r="C89" s="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FinalSR - Aug. Mean DO</vt:lpstr>
      <vt:lpstr>EmpiricalData2-Secondary SR F. </vt:lpstr>
      <vt:lpstr>FinalSR - Primary</vt:lpstr>
      <vt:lpstr>EmpiricalData1 - Primary SR 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2026-06-30T01:39:12Z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